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DICIEMBRE TRANSPARENCIA\"/>
    </mc:Choice>
  </mc:AlternateContent>
  <xr:revisionPtr revIDLastSave="0" documentId="8_{16E2A470-62F0-4006-986F-00A01A1542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 " sheetId="7" r:id="rId1"/>
  </sheets>
  <definedNames>
    <definedName name="_xlnm.Print_Area" localSheetId="0">'PENSIONADOS Y JUBILADOS 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7" i="7" l="1"/>
  <c r="I287" i="7"/>
  <c r="H287" i="7"/>
  <c r="G287" i="7"/>
  <c r="F287" i="7"/>
  <c r="E287" i="7"/>
  <c r="K285" i="7"/>
  <c r="K284" i="7"/>
  <c r="K283" i="7"/>
  <c r="K282" i="7"/>
  <c r="K281" i="7"/>
  <c r="K280" i="7"/>
  <c r="K279" i="7"/>
  <c r="K278" i="7"/>
  <c r="J265" i="7"/>
  <c r="I265" i="7"/>
  <c r="H265" i="7"/>
  <c r="G265" i="7"/>
  <c r="F265" i="7"/>
  <c r="E265" i="7"/>
  <c r="K264" i="7"/>
  <c r="K263" i="7"/>
  <c r="K262" i="7"/>
  <c r="K261" i="7"/>
  <c r="K260" i="7"/>
  <c r="K259" i="7"/>
  <c r="K258" i="7"/>
  <c r="K257" i="7"/>
  <c r="K256" i="7"/>
  <c r="J244" i="7"/>
  <c r="I244" i="7"/>
  <c r="H244" i="7"/>
  <c r="G244" i="7"/>
  <c r="F244" i="7"/>
  <c r="E244" i="7"/>
  <c r="K243" i="7"/>
  <c r="K242" i="7"/>
  <c r="K241" i="7"/>
  <c r="K240" i="7"/>
  <c r="K238" i="7"/>
  <c r="K237" i="7"/>
  <c r="K236" i="7"/>
  <c r="K235" i="7"/>
  <c r="J222" i="7"/>
  <c r="I222" i="7"/>
  <c r="H222" i="7"/>
  <c r="G222" i="7"/>
  <c r="F222" i="7"/>
  <c r="E222" i="7"/>
  <c r="K221" i="7"/>
  <c r="K220" i="7"/>
  <c r="K219" i="7"/>
  <c r="K218" i="7"/>
  <c r="K217" i="7"/>
  <c r="K216" i="7"/>
  <c r="K215" i="7"/>
  <c r="K214" i="7"/>
  <c r="K213" i="7"/>
  <c r="J203" i="7"/>
  <c r="I203" i="7"/>
  <c r="H203" i="7"/>
  <c r="G203" i="7"/>
  <c r="F203" i="7"/>
  <c r="E203" i="7"/>
  <c r="K202" i="7"/>
  <c r="K201" i="7"/>
  <c r="K200" i="7"/>
  <c r="K199" i="7"/>
  <c r="K198" i="7"/>
  <c r="K197" i="7"/>
  <c r="K196" i="7"/>
  <c r="K195" i="7"/>
  <c r="K194" i="7"/>
  <c r="J184" i="7"/>
  <c r="I184" i="7"/>
  <c r="H184" i="7"/>
  <c r="G184" i="7"/>
  <c r="F184" i="7"/>
  <c r="E184" i="7"/>
  <c r="K183" i="7"/>
  <c r="K182" i="7"/>
  <c r="K181" i="7"/>
  <c r="K180" i="7"/>
  <c r="K179" i="7"/>
  <c r="K178" i="7"/>
  <c r="K177" i="7"/>
  <c r="K176" i="7"/>
  <c r="K175" i="7"/>
  <c r="K174" i="7"/>
  <c r="K173" i="7"/>
  <c r="J159" i="7"/>
  <c r="I159" i="7"/>
  <c r="H159" i="7"/>
  <c r="G159" i="7"/>
  <c r="F159" i="7"/>
  <c r="E159" i="7"/>
  <c r="K158" i="7"/>
  <c r="K157" i="7"/>
  <c r="K156" i="7"/>
  <c r="K155" i="7"/>
  <c r="K154" i="7"/>
  <c r="K153" i="7"/>
  <c r="K152" i="7"/>
  <c r="K151" i="7"/>
  <c r="K150" i="7"/>
  <c r="K148" i="7"/>
  <c r="K147" i="7"/>
  <c r="J136" i="7"/>
  <c r="I136" i="7"/>
  <c r="H136" i="7"/>
  <c r="G136" i="7"/>
  <c r="F136" i="7"/>
  <c r="E136" i="7"/>
  <c r="K135" i="7"/>
  <c r="K134" i="7"/>
  <c r="K133" i="7"/>
  <c r="K131" i="7"/>
  <c r="K130" i="7"/>
  <c r="K129" i="7"/>
  <c r="K128" i="7"/>
  <c r="K127" i="7"/>
  <c r="K126" i="7"/>
  <c r="K125" i="7"/>
  <c r="K124" i="7"/>
  <c r="J113" i="7"/>
  <c r="I113" i="7"/>
  <c r="H113" i="7"/>
  <c r="G113" i="7"/>
  <c r="F113" i="7"/>
  <c r="E113" i="7"/>
  <c r="K112" i="7"/>
  <c r="K111" i="7"/>
  <c r="K110" i="7"/>
  <c r="K109" i="7"/>
  <c r="K108" i="7"/>
  <c r="K107" i="7"/>
  <c r="K106" i="7"/>
  <c r="K105" i="7"/>
  <c r="K104" i="7"/>
  <c r="K103" i="7"/>
  <c r="J90" i="7"/>
  <c r="I90" i="7"/>
  <c r="H90" i="7"/>
  <c r="G90" i="7"/>
  <c r="F90" i="7"/>
  <c r="E90" i="7"/>
  <c r="K89" i="7"/>
  <c r="K88" i="7"/>
  <c r="K87" i="7"/>
  <c r="K86" i="7"/>
  <c r="K85" i="7"/>
  <c r="K84" i="7"/>
  <c r="K83" i="7"/>
  <c r="K82" i="7"/>
  <c r="K81" i="7"/>
  <c r="K80" i="7"/>
  <c r="K79" i="7"/>
  <c r="K78" i="7"/>
  <c r="J65" i="7"/>
  <c r="I65" i="7"/>
  <c r="H65" i="7"/>
  <c r="G65" i="7"/>
  <c r="F65" i="7"/>
  <c r="E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J41" i="7"/>
  <c r="I41" i="7"/>
  <c r="H41" i="7"/>
  <c r="G41" i="7"/>
  <c r="F41" i="7"/>
  <c r="E41" i="7"/>
  <c r="K40" i="7"/>
  <c r="K39" i="7"/>
  <c r="K38" i="7"/>
  <c r="K37" i="7"/>
  <c r="K35" i="7"/>
  <c r="K34" i="7"/>
  <c r="K33" i="7"/>
  <c r="K32" i="7"/>
  <c r="K31" i="7"/>
  <c r="K30" i="7"/>
  <c r="J19" i="7"/>
  <c r="I19" i="7"/>
  <c r="H19" i="7"/>
  <c r="G19" i="7"/>
  <c r="F19" i="7"/>
  <c r="E19" i="7"/>
  <c r="K18" i="7"/>
  <c r="K17" i="7"/>
  <c r="K16" i="7"/>
  <c r="K15" i="7"/>
  <c r="K14" i="7"/>
  <c r="K13" i="7"/>
  <c r="K12" i="7"/>
  <c r="K11" i="7"/>
  <c r="K10" i="7"/>
  <c r="K9" i="7"/>
  <c r="K136" i="7" l="1"/>
  <c r="F289" i="7"/>
  <c r="G289" i="7"/>
  <c r="K265" i="7"/>
  <c r="K19" i="7"/>
  <c r="L289" i="7"/>
  <c r="K90" i="7"/>
  <c r="K287" i="7"/>
  <c r="H289" i="7"/>
  <c r="J289" i="7"/>
  <c r="K203" i="7"/>
  <c r="K222" i="7"/>
  <c r="E289" i="7"/>
  <c r="E290" i="7" s="1"/>
  <c r="I289" i="7"/>
  <c r="K41" i="7"/>
  <c r="K65" i="7"/>
  <c r="K113" i="7"/>
  <c r="K244" i="7"/>
  <c r="K159" i="7"/>
  <c r="K184" i="7"/>
  <c r="J290" i="7" l="1"/>
  <c r="K289" i="7"/>
</calcChain>
</file>

<file path=xl/sharedStrings.xml><?xml version="1.0" encoding="utf-8"?>
<sst xmlns="http://schemas.openxmlformats.org/spreadsheetml/2006/main" count="660" uniqueCount="303">
  <si>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</si>
  <si>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</si>
  <si>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</si>
  <si>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</si>
  <si>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</si>
  <si>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</si>
  <si>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</si>
  <si>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</si>
  <si>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</si>
  <si>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</si>
  <si>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</si>
  <si>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</si>
  <si>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</si>
  <si>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</si>
  <si>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</si>
  <si>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</si>
  <si>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</si>
  <si>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</si>
  <si>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</si>
  <si>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</si>
  <si>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</si>
  <si>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</si>
  <si>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</si>
  <si>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</si>
  <si>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</si>
  <si>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</si>
  <si>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</si>
  <si>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</si>
  <si>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</si>
  <si>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</si>
  <si>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</si>
  <si>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</si>
  <si>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</si>
  <si>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</si>
  <si>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</si>
  <si>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</si>
  <si>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</si>
  <si>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</si>
  <si>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</si>
  <si>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</si>
  <si>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</si>
  <si>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</si>
  <si>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</si>
  <si>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</si>
  <si>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</si>
  <si>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</si>
  <si>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</si>
  <si>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</si>
  <si>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</si>
  <si>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</si>
  <si>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</si>
  <si>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</si>
  <si>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</si>
  <si>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</si>
  <si>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</si>
  <si>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</si>
  <si>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</si>
  <si>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</si>
  <si>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</si>
  <si>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A51</t>
  </si>
  <si>
    <t xml:space="preserve">Aceves Gonzalez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</si>
  <si>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</si>
  <si>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</si>
  <si>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</si>
  <si>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</si>
  <si>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</si>
  <si>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</si>
  <si>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</si>
  <si>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</si>
  <si>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</si>
  <si>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</si>
  <si>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</si>
  <si>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</si>
  <si>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</si>
  <si>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</si>
  <si>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</si>
  <si>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</si>
  <si>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</si>
  <si>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</si>
  <si>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</si>
  <si>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</si>
  <si>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</si>
  <si>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</si>
  <si>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</si>
  <si>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</si>
  <si>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</si>
  <si>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</si>
  <si>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</si>
  <si>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</si>
  <si>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</si>
  <si>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</si>
  <si>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</si>
  <si>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</si>
  <si>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</si>
  <si>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</si>
  <si>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</si>
  <si>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</si>
  <si>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</si>
  <si>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</si>
  <si>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</si>
  <si>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</si>
  <si>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</si>
  <si>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</si>
  <si>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</si>
  <si>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</si>
  <si>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</si>
  <si>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</si>
  <si>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</si>
  <si>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</si>
  <si>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</si>
  <si>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</si>
  <si>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</si>
  <si>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</si>
  <si>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</si>
  <si>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</si>
  <si>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</si>
  <si>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</si>
  <si>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</si>
  <si>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</si>
  <si>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</si>
  <si>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</si>
  <si>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</si>
  <si>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</si>
  <si>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</si>
  <si>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</si>
  <si>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</si>
  <si>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</si>
  <si>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</si>
  <si>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</si>
  <si>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</si>
  <si>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</si>
  <si>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</si>
  <si>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</si>
  <si>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</si>
  <si>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</si>
  <si>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</si>
  <si>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</si>
  <si>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</si>
  <si>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</si>
  <si>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</si>
  <si>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</si>
  <si>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</si>
  <si>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</si>
  <si>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</si>
  <si>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</si>
  <si>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</si>
  <si>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</si>
  <si>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</si>
  <si>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</si>
  <si>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</si>
  <si>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</si>
  <si>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</si>
  <si>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</si>
  <si>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</si>
  <si>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</si>
  <si>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</si>
  <si>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</si>
  <si>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</si>
  <si>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</si>
  <si>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</si>
  <si>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</si>
  <si>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</si>
  <si>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</si>
  <si>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</si>
  <si>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</si>
  <si>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</si>
  <si>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</si>
  <si>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</si>
  <si>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</si>
  <si>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</si>
  <si>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</si>
  <si>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</si>
  <si>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</si>
  <si>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</si>
  <si>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</si>
  <si>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</si>
  <si>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</si>
  <si>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</si>
  <si>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</si>
  <si>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</si>
  <si>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</si>
  <si>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</si>
  <si>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</si>
  <si>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</si>
  <si>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</si>
  <si>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</si>
  <si>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</si>
  <si>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</si>
  <si>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</si>
  <si>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</si>
  <si>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</si>
  <si>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</si>
  <si>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</si>
  <si>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</si>
  <si>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</si>
  <si>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</si>
  <si>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</si>
  <si>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</si>
  <si>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Total Percepciones</t>
  </si>
  <si>
    <t>Total Deducciones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</si>
  <si>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</si>
  <si>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</si>
  <si>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</si>
  <si>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</si>
  <si>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</si>
  <si>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</si>
  <si>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</si>
  <si>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</si>
  <si>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</si>
  <si>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</si>
  <si>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</si>
  <si>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</si>
  <si>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</si>
  <si>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</si>
  <si>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</si>
  <si>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</si>
  <si>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</si>
  <si>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</si>
  <si>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</si>
  <si>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</si>
  <si>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</si>
  <si>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</si>
  <si>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</si>
  <si>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</si>
  <si>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</si>
  <si>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</si>
  <si>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</si>
  <si>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</si>
  <si>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</si>
  <si>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</si>
  <si>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</si>
  <si>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</si>
  <si>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</si>
  <si>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</si>
  <si>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</si>
  <si>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</si>
  <si>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</si>
  <si>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</si>
  <si>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</si>
  <si>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</si>
  <si>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</si>
  <si>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</si>
  <si>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</si>
  <si>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</si>
  <si>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</si>
  <si>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</si>
  <si>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</si>
  <si>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</si>
  <si>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</si>
  <si>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</si>
  <si>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</si>
  <si>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</si>
  <si>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</si>
  <si>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</si>
  <si>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</si>
  <si>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</si>
  <si>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</si>
  <si>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</si>
  <si>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</si>
  <si>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</si>
  <si>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</si>
  <si>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</si>
  <si>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</si>
  <si>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</si>
  <si>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</si>
  <si>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</si>
  <si>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</si>
  <si>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</si>
  <si>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</si>
  <si>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</si>
  <si>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</si>
  <si>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</si>
  <si>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</si>
  <si>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</si>
  <si>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</si>
  <si>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</si>
  <si>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</si>
  <si>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</si>
  <si>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</si>
  <si>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</si>
  <si>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</si>
  <si>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</si>
  <si>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</si>
  <si>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</si>
  <si>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</si>
  <si>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</si>
  <si>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</si>
  <si>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</si>
  <si>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</si>
  <si>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</si>
  <si>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</si>
  <si>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</si>
  <si>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</si>
  <si>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</si>
  <si>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</si>
  <si>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</si>
  <si>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</si>
  <si>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</si>
  <si>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</si>
  <si>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</si>
  <si>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</si>
  <si>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</si>
  <si>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AGUINALDO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</si>
</sst>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yy"/>
    <numFmt numFmtId="165" formatCode="_-* #,##0.00_-;\-* #,##0.00_-;_-* \-??_-;_-@_-"/>
    <numFmt numFmtId="166" formatCode="&quot;$&quot;#,##0.0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69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5" fontId="3" fillId="0" borderId="0" xfId="0" applyNumberFormat="1" applyFont="1"/>
    <xf numFmtId="165" fontId="0" fillId="0" borderId="0" xfId="0" applyNumberFormat="1"/>
    <xf numFmtId="165" fontId="2" fillId="0" borderId="0" xfId="1" applyFont="1" applyFill="1" applyBorder="1" applyAlignment="1" applyProtection="1">
      <alignment vertical="center"/>
    </xf>
    <xf numFmtId="165" fontId="3" fillId="0" borderId="0" xfId="1" applyFont="1" applyFill="1" applyBorder="1" applyAlignment="1" applyProtection="1">
      <alignment vertical="center"/>
    </xf>
    <xf numFmtId="3" fontId="14" fillId="0" borderId="0" xfId="0" applyNumberFormat="1" applyFont="1"/>
    <xf numFmtId="165" fontId="14" fillId="0" borderId="0" xfId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0" fontId="14" fillId="0" borderId="0" xfId="0" applyFont="1"/>
    <xf numFmtId="165" fontId="13" fillId="0" borderId="0" xfId="1" applyFont="1" applyFill="1" applyBorder="1" applyAlignment="1" applyProtection="1"/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618D06-E628-46D3-80E2-E964BB65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F118EC-CA97-4268-8E41-DD7E4861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AC631D-F418-45B6-8D8C-7E24F6925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37AF93-7A3A-4A26-9BE5-22831C164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954D8DF-26A5-48A2-93E8-6DD3D05B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B5E0054-F563-4E39-9361-1A49AE492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CC55101-C7F6-4A7D-87D6-39D53D44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3B479C-A5FA-4560-BFEA-72EE23C8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3D47B68-A99A-41D1-A6A5-FF05194C2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8F1377D-42EE-4AF3-A510-546B58DEB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9D8D206-158B-48D9-ABF2-B050F318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7152594-5222-43DB-A2DB-36F52D9EC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271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66B00C15-3CFD-4E05-90D3-C11B9974E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29F4-4B44-48A4-9F79-E4DDDC2F0A85}">
  <sheetPr>
    <tabColor rgb="FFFFFF00"/>
    <pageSetUpPr fitToPage="1"/>
  </sheetPr>
  <dimension ref="A1:N371"/>
  <sheetViews>
    <sheetView tabSelected="1" zoomScaleNormal="100" workbookViewId="0">
      <selection activeCell="G306" sqref="G306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  <col min="13" max="13" width="3.5703125" customWidth="1"/>
    <col min="14" max="14" width="3.85546875" customWidth="1"/>
  </cols>
  <sheetData>
    <row r="1" spans="1:12" ht="13.5" customHeight="1" thickBot="1" x14ac:dyDescent="0.25">
      <c r="D1" s="119" t="s">
        <v>0</v>
      </c>
      <c r="E1" s="119"/>
      <c r="F1" s="119"/>
      <c r="G1" s="119"/>
      <c r="H1" s="119"/>
      <c r="I1"/>
      <c r="J1"/>
      <c r="K1" s="1"/>
    </row>
    <row r="2" spans="1:12" ht="15.75" customHeight="1" thickBot="1" x14ac:dyDescent="0.25">
      <c r="D2" s="120" t="s">
        <v>1</v>
      </c>
      <c r="E2" s="120"/>
      <c r="F2" s="120"/>
      <c r="G2" s="120"/>
      <c r="H2" s="120"/>
      <c r="I2"/>
      <c r="J2"/>
      <c r="K2" s="1"/>
      <c r="L2" s="2" t="s">
        <v>2</v>
      </c>
    </row>
    <row r="3" spans="1:12" ht="17.25" customHeight="1" x14ac:dyDescent="0.2">
      <c r="D3" s="121" t="s">
        <v>302</v>
      </c>
      <c r="E3" s="121"/>
      <c r="F3" s="121"/>
      <c r="G3" s="121"/>
      <c r="H3" s="121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62" t="s">
        <v>3</v>
      </c>
      <c r="F5" s="162"/>
      <c r="G5" s="163" t="s">
        <v>4</v>
      </c>
      <c r="H5" s="164"/>
      <c r="I5" s="164"/>
      <c r="J5" s="165"/>
      <c r="K5" s="10"/>
      <c r="L5" s="3"/>
    </row>
    <row r="6" spans="1:12" ht="15" customHeight="1" thickBot="1" x14ac:dyDescent="0.25">
      <c r="A6" s="11" t="s">
        <v>5</v>
      </c>
      <c r="B6" s="124" t="s">
        <v>6</v>
      </c>
      <c r="C6" s="126" t="s">
        <v>7</v>
      </c>
      <c r="D6" s="128" t="s">
        <v>8</v>
      </c>
      <c r="E6" s="109" t="s">
        <v>9</v>
      </c>
      <c r="F6" s="111" t="s">
        <v>10</v>
      </c>
      <c r="G6" s="109" t="s">
        <v>11</v>
      </c>
      <c r="H6" s="109" t="s">
        <v>12</v>
      </c>
      <c r="I6" s="109" t="s">
        <v>10</v>
      </c>
      <c r="J6" s="109" t="s">
        <v>13</v>
      </c>
      <c r="K6" s="158" t="s">
        <v>14</v>
      </c>
      <c r="L6" s="160" t="s">
        <v>15</v>
      </c>
    </row>
    <row r="7" spans="1:12" ht="12" customHeight="1" thickBot="1" x14ac:dyDescent="0.25">
      <c r="A7" s="12" t="s">
        <v>16</v>
      </c>
      <c r="B7" s="135"/>
      <c r="C7" s="166"/>
      <c r="D7" s="167"/>
      <c r="E7" s="157"/>
      <c r="F7" s="168"/>
      <c r="G7" s="157"/>
      <c r="H7" s="157"/>
      <c r="I7" s="157"/>
      <c r="J7" s="157"/>
      <c r="K7" s="159"/>
      <c r="L7" s="161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17830</v>
      </c>
      <c r="F9" s="27"/>
      <c r="G9" s="28"/>
      <c r="H9" s="27"/>
      <c r="I9" s="29"/>
      <c r="J9" s="29"/>
      <c r="K9" s="27">
        <f t="shared" ref="K9:K15" si="0">SUM(E9:F9)-SUM(G9:J9)</f>
        <v>17830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29350</v>
      </c>
      <c r="F10" s="27"/>
      <c r="G10" s="28"/>
      <c r="H10" s="29"/>
      <c r="I10" s="29"/>
      <c r="J10" s="29"/>
      <c r="K10" s="27">
        <f t="shared" si="0"/>
        <v>29350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204</v>
      </c>
      <c r="D11" s="33" t="s">
        <v>21</v>
      </c>
      <c r="E11" s="26">
        <v>28227</v>
      </c>
      <c r="F11" s="27"/>
      <c r="G11" s="28"/>
      <c r="H11" s="29"/>
      <c r="I11" s="29"/>
      <c r="J11" s="29"/>
      <c r="K11" s="27">
        <f t="shared" si="0"/>
        <v>28227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16433</v>
      </c>
      <c r="F12" s="27"/>
      <c r="G12" s="36"/>
      <c r="H12" s="27"/>
      <c r="I12" s="27"/>
      <c r="J12" s="29"/>
      <c r="K12" s="37">
        <f t="shared" si="0"/>
        <v>16433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26677</v>
      </c>
      <c r="F13" s="27"/>
      <c r="G13" s="29"/>
      <c r="H13" s="41"/>
      <c r="I13" s="27"/>
      <c r="J13" s="27"/>
      <c r="K13" s="37">
        <f t="shared" si="0"/>
        <v>26677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25430</v>
      </c>
      <c r="F14" s="27"/>
      <c r="G14" s="29"/>
      <c r="H14" s="27"/>
      <c r="I14" s="29"/>
      <c r="J14" s="29"/>
      <c r="K14" s="37">
        <f t="shared" si="0"/>
        <v>25430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28227</v>
      </c>
      <c r="F15" s="27"/>
      <c r="G15" s="29"/>
      <c r="H15" s="27"/>
      <c r="I15" s="29"/>
      <c r="J15" s="29"/>
      <c r="K15" s="37">
        <f t="shared" si="0"/>
        <v>28227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12193</v>
      </c>
      <c r="F16" s="27"/>
      <c r="G16" s="28"/>
      <c r="H16" s="29"/>
      <c r="I16" s="29"/>
      <c r="J16" s="29"/>
      <c r="K16" s="27">
        <f>SUM(E16:F16)-SUM(G16:J16)</f>
        <v>12193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10267</v>
      </c>
      <c r="F17" s="27"/>
      <c r="G17" s="28"/>
      <c r="H17" s="27"/>
      <c r="I17" s="29"/>
      <c r="J17" s="29"/>
      <c r="K17" s="27">
        <f>SUM(E17:F17)-SUM(G17:J17)</f>
        <v>10267</v>
      </c>
      <c r="L17" s="30"/>
    </row>
    <row r="18" spans="1:12" ht="38.25" customHeight="1" x14ac:dyDescent="0.2">
      <c r="A18" s="35">
        <v>102</v>
      </c>
      <c r="B18" s="35" t="s">
        <v>300</v>
      </c>
      <c r="C18" s="34" t="s">
        <v>301</v>
      </c>
      <c r="D18" s="32" t="s">
        <v>21</v>
      </c>
      <c r="E18" s="26">
        <v>25660</v>
      </c>
      <c r="F18" s="27"/>
      <c r="G18" s="37"/>
      <c r="H18" s="27"/>
      <c r="I18" s="29"/>
      <c r="J18" s="27"/>
      <c r="K18" s="27">
        <f>SUM(E18:F18)-SUM(G18:J18)</f>
        <v>25660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220294</v>
      </c>
      <c r="F19" s="46">
        <f t="shared" ref="F19:J19" si="1">SUM(F9:F18)</f>
        <v>0</v>
      </c>
      <c r="G19" s="46">
        <f t="shared" si="1"/>
        <v>0</v>
      </c>
      <c r="H19" s="46">
        <f t="shared" si="1"/>
        <v>0</v>
      </c>
      <c r="I19" s="46">
        <f t="shared" si="1"/>
        <v>0</v>
      </c>
      <c r="J19" s="46">
        <f t="shared" si="1"/>
        <v>0</v>
      </c>
      <c r="K19" s="46">
        <f>SUM(K9:K18)</f>
        <v>220294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19" t="s">
        <v>0</v>
      </c>
      <c r="E21" s="119"/>
      <c r="F21" s="119"/>
      <c r="G21" s="119"/>
      <c r="H21" s="119"/>
      <c r="I21"/>
      <c r="J21"/>
      <c r="K21" s="1"/>
    </row>
    <row r="22" spans="1:12" ht="18" customHeight="1" thickBot="1" x14ac:dyDescent="0.25">
      <c r="D22" s="120" t="s">
        <v>1</v>
      </c>
      <c r="E22" s="120"/>
      <c r="F22" s="120"/>
      <c r="G22" s="120"/>
      <c r="H22" s="120"/>
      <c r="I22"/>
      <c r="J22"/>
      <c r="K22" s="1"/>
      <c r="L22" s="2" t="s">
        <v>38</v>
      </c>
    </row>
    <row r="23" spans="1:12" ht="18" customHeight="1" x14ac:dyDescent="0.2">
      <c r="D23" s="121" t="s">
        <v>302</v>
      </c>
      <c r="E23" s="121"/>
      <c r="F23" s="121"/>
      <c r="G23" s="121"/>
      <c r="H23" s="121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62" t="s">
        <v>3</v>
      </c>
      <c r="F26" s="162"/>
      <c r="G26" s="163" t="s">
        <v>4</v>
      </c>
      <c r="H26" s="164"/>
      <c r="I26" s="164"/>
      <c r="J26" s="165"/>
      <c r="K26" s="10"/>
      <c r="L26" s="3"/>
    </row>
    <row r="27" spans="1:12" s="48" customFormat="1" ht="15" customHeight="1" thickBot="1" x14ac:dyDescent="0.2">
      <c r="A27" s="11" t="s">
        <v>5</v>
      </c>
      <c r="B27" s="124" t="s">
        <v>6</v>
      </c>
      <c r="C27" s="126" t="s">
        <v>7</v>
      </c>
      <c r="D27" s="128" t="s">
        <v>8</v>
      </c>
      <c r="E27" s="109" t="s">
        <v>9</v>
      </c>
      <c r="F27" s="111" t="s">
        <v>10</v>
      </c>
      <c r="G27" s="109" t="s">
        <v>11</v>
      </c>
      <c r="H27" s="109" t="s">
        <v>12</v>
      </c>
      <c r="I27" s="109" t="s">
        <v>10</v>
      </c>
      <c r="J27" s="109" t="s">
        <v>13</v>
      </c>
      <c r="K27" s="158" t="s">
        <v>14</v>
      </c>
      <c r="L27" s="160" t="s">
        <v>15</v>
      </c>
    </row>
    <row r="28" spans="1:12" ht="12" customHeight="1" thickBot="1" x14ac:dyDescent="0.25">
      <c r="A28" s="12" t="s">
        <v>16</v>
      </c>
      <c r="B28" s="135"/>
      <c r="C28" s="166"/>
      <c r="D28" s="167"/>
      <c r="E28" s="157"/>
      <c r="F28" s="168"/>
      <c r="G28" s="157"/>
      <c r="H28" s="157"/>
      <c r="I28" s="157"/>
      <c r="J28" s="157"/>
      <c r="K28" s="159"/>
      <c r="L28" s="161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8470</v>
      </c>
      <c r="F30" s="27"/>
      <c r="G30" s="27"/>
      <c r="H30" s="27"/>
      <c r="I30" s="27"/>
      <c r="J30" s="27"/>
      <c r="K30" s="27">
        <f t="shared" ref="K30:K40" si="2">SUM(E30:F30)-SUM(G30:J30)</f>
        <v>8470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12213</v>
      </c>
      <c r="F31" s="27"/>
      <c r="G31" s="27"/>
      <c r="H31" s="27"/>
      <c r="I31" s="27"/>
      <c r="J31" s="27"/>
      <c r="K31" s="27">
        <f t="shared" si="2"/>
        <v>12213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12210</v>
      </c>
      <c r="F32" s="27"/>
      <c r="G32" s="27"/>
      <c r="H32" s="27"/>
      <c r="I32" s="27"/>
      <c r="J32" s="27"/>
      <c r="K32" s="27">
        <f t="shared" si="2"/>
        <v>12210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6087</v>
      </c>
      <c r="F33" s="27"/>
      <c r="G33" s="27"/>
      <c r="H33" s="27"/>
      <c r="I33" s="27"/>
      <c r="J33" s="27"/>
      <c r="K33" s="27">
        <f t="shared" si="2"/>
        <v>6087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8063</v>
      </c>
      <c r="F34" s="27"/>
      <c r="G34" s="27"/>
      <c r="H34" s="27"/>
      <c r="I34" s="27"/>
      <c r="J34" s="27"/>
      <c r="K34" s="27">
        <f t="shared" si="2"/>
        <v>8063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12703</v>
      </c>
      <c r="F35" s="51"/>
      <c r="G35" s="51"/>
      <c r="H35" s="27"/>
      <c r="I35" s="27"/>
      <c r="J35" s="27"/>
      <c r="K35" s="27">
        <f t="shared" si="2"/>
        <v>12703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/>
      <c r="L36" s="50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12703</v>
      </c>
      <c r="F37" s="27"/>
      <c r="G37" s="27"/>
      <c r="H37" s="27"/>
      <c r="I37" s="27"/>
      <c r="J37" s="27"/>
      <c r="K37" s="27">
        <f t="shared" si="2"/>
        <v>12703</v>
      </c>
      <c r="L37" s="50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12703</v>
      </c>
      <c r="F38" s="27"/>
      <c r="G38" s="27"/>
      <c r="H38" s="27"/>
      <c r="I38" s="27"/>
      <c r="J38" s="27"/>
      <c r="K38" s="27">
        <f t="shared" si="2"/>
        <v>12703</v>
      </c>
      <c r="L38" s="50"/>
    </row>
    <row r="39" spans="1:12" ht="33.75" customHeight="1" x14ac:dyDescent="0.2">
      <c r="A39" s="23">
        <v>602</v>
      </c>
      <c r="B39" s="23" t="s">
        <v>57</v>
      </c>
      <c r="C39" s="52" t="s">
        <v>58</v>
      </c>
      <c r="D39" s="53" t="s">
        <v>52</v>
      </c>
      <c r="E39" s="26">
        <v>23643</v>
      </c>
      <c r="F39" s="27"/>
      <c r="G39" s="27"/>
      <c r="H39" s="27"/>
      <c r="I39" s="27"/>
      <c r="J39" s="27"/>
      <c r="K39" s="27">
        <f t="shared" si="2"/>
        <v>23643</v>
      </c>
      <c r="L39" s="50"/>
    </row>
    <row r="40" spans="1:12" ht="33.75" customHeight="1" x14ac:dyDescent="0.2">
      <c r="A40" s="23">
        <v>602</v>
      </c>
      <c r="B40" s="23" t="s">
        <v>59</v>
      </c>
      <c r="C40" s="52" t="s">
        <v>60</v>
      </c>
      <c r="D40" s="52" t="s">
        <v>35</v>
      </c>
      <c r="E40" s="26">
        <v>20847</v>
      </c>
      <c r="F40" s="27"/>
      <c r="G40" s="27"/>
      <c r="H40" s="27"/>
      <c r="I40" s="27"/>
      <c r="J40" s="27"/>
      <c r="K40" s="27">
        <f t="shared" si="2"/>
        <v>20847</v>
      </c>
      <c r="L40" s="54"/>
    </row>
    <row r="41" spans="1:12" ht="33" customHeight="1" thickBot="1" x14ac:dyDescent="0.25">
      <c r="A41" s="43"/>
      <c r="B41" s="43"/>
      <c r="C41" s="44"/>
      <c r="D41" s="55" t="s">
        <v>18</v>
      </c>
      <c r="E41" s="56">
        <f>SUM(E30:E40)</f>
        <v>129642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129642</v>
      </c>
      <c r="L41" s="57"/>
    </row>
    <row r="42" spans="1:12" ht="124.5" customHeight="1" x14ac:dyDescent="0.2">
      <c r="A42" s="43"/>
      <c r="B42" s="43"/>
      <c r="C42" s="44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44" t="s">
        <v>0</v>
      </c>
      <c r="E43" s="145"/>
      <c r="F43" s="145"/>
      <c r="G43" s="145"/>
      <c r="H43" s="146"/>
      <c r="I43"/>
      <c r="J43"/>
      <c r="K43" s="1"/>
    </row>
    <row r="44" spans="1:12" ht="13.5" customHeight="1" thickBot="1" x14ac:dyDescent="0.25">
      <c r="D44" s="147" t="s">
        <v>1</v>
      </c>
      <c r="E44" s="148"/>
      <c r="F44" s="148"/>
      <c r="G44" s="148"/>
      <c r="H44" s="149"/>
      <c r="I44"/>
      <c r="J44"/>
      <c r="K44" s="1"/>
      <c r="L44" s="62" t="s">
        <v>61</v>
      </c>
    </row>
    <row r="45" spans="1:12" ht="14.25" customHeight="1" x14ac:dyDescent="0.2">
      <c r="D45" s="150" t="s">
        <v>302</v>
      </c>
      <c r="E45" s="151"/>
      <c r="F45" s="151"/>
      <c r="G45" s="151"/>
      <c r="H45" s="152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3" t="s">
        <v>3</v>
      </c>
      <c r="F47" s="154"/>
      <c r="G47" s="154" t="s">
        <v>4</v>
      </c>
      <c r="H47" s="154"/>
      <c r="I47" s="154"/>
      <c r="J47" s="154"/>
      <c r="K47" s="63"/>
      <c r="L47" s="64"/>
    </row>
    <row r="48" spans="1:12" ht="15" customHeight="1" x14ac:dyDescent="0.2">
      <c r="A48" s="65" t="s">
        <v>5</v>
      </c>
      <c r="B48" s="138" t="s">
        <v>6</v>
      </c>
      <c r="C48" s="155" t="s">
        <v>7</v>
      </c>
      <c r="D48" s="155" t="s">
        <v>8</v>
      </c>
      <c r="E48" s="138" t="s">
        <v>9</v>
      </c>
      <c r="F48" s="138" t="s">
        <v>10</v>
      </c>
      <c r="G48" s="138" t="s">
        <v>11</v>
      </c>
      <c r="H48" s="138" t="s">
        <v>12</v>
      </c>
      <c r="I48" s="138" t="s">
        <v>10</v>
      </c>
      <c r="J48" s="138" t="s">
        <v>13</v>
      </c>
      <c r="K48" s="140" t="s">
        <v>14</v>
      </c>
      <c r="L48" s="142" t="s">
        <v>15</v>
      </c>
    </row>
    <row r="49" spans="1:12" ht="13.5" thickBot="1" x14ac:dyDescent="0.25">
      <c r="A49" s="66" t="s">
        <v>16</v>
      </c>
      <c r="B49" s="139"/>
      <c r="C49" s="156"/>
      <c r="D49" s="156"/>
      <c r="E49" s="139"/>
      <c r="F49" s="139"/>
      <c r="G49" s="139"/>
      <c r="H49" s="139"/>
      <c r="I49" s="139"/>
      <c r="J49" s="139"/>
      <c r="K49" s="141"/>
      <c r="L49" s="143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62</v>
      </c>
      <c r="C51" s="34" t="s">
        <v>63</v>
      </c>
      <c r="D51" s="72" t="s">
        <v>35</v>
      </c>
      <c r="E51" s="26">
        <v>12703</v>
      </c>
      <c r="F51" s="27"/>
      <c r="G51" s="27"/>
      <c r="H51" s="27"/>
      <c r="I51" s="27"/>
      <c r="J51" s="27"/>
      <c r="K51" s="27">
        <f t="shared" ref="K51:K64" si="4">SUM(E51:F51)-SUM(G51:J51)</f>
        <v>12703</v>
      </c>
      <c r="L51" s="54"/>
    </row>
    <row r="52" spans="1:12" ht="30.75" customHeight="1" x14ac:dyDescent="0.2">
      <c r="A52" s="23">
        <v>602</v>
      </c>
      <c r="B52" s="23" t="s">
        <v>64</v>
      </c>
      <c r="C52" s="73" t="s">
        <v>65</v>
      </c>
      <c r="D52" s="34" t="s">
        <v>35</v>
      </c>
      <c r="E52" s="26">
        <v>23643</v>
      </c>
      <c r="F52" s="27"/>
      <c r="G52" s="27"/>
      <c r="H52" s="27"/>
      <c r="I52" s="27"/>
      <c r="J52" s="27"/>
      <c r="K52" s="27">
        <f t="shared" si="4"/>
        <v>23643</v>
      </c>
      <c r="L52" s="50"/>
    </row>
    <row r="53" spans="1:12" ht="30.75" customHeight="1" x14ac:dyDescent="0.2">
      <c r="A53" s="23">
        <v>602</v>
      </c>
      <c r="B53" s="23" t="s">
        <v>66</v>
      </c>
      <c r="C53" s="52" t="s">
        <v>67</v>
      </c>
      <c r="D53" s="52" t="s">
        <v>35</v>
      </c>
      <c r="E53" s="26">
        <v>20847</v>
      </c>
      <c r="F53" s="27"/>
      <c r="G53" s="51"/>
      <c r="H53" s="27"/>
      <c r="I53" s="27"/>
      <c r="J53" s="27"/>
      <c r="K53" s="42">
        <f t="shared" si="4"/>
        <v>20847</v>
      </c>
      <c r="L53" s="74"/>
    </row>
    <row r="54" spans="1:12" ht="30.75" customHeight="1" x14ac:dyDescent="0.2">
      <c r="A54" s="23">
        <v>602</v>
      </c>
      <c r="B54" s="23" t="s">
        <v>68</v>
      </c>
      <c r="C54" s="34" t="s">
        <v>69</v>
      </c>
      <c r="D54" s="72" t="s">
        <v>35</v>
      </c>
      <c r="E54" s="26">
        <v>12703</v>
      </c>
      <c r="F54" s="27"/>
      <c r="G54" s="51"/>
      <c r="H54" s="27"/>
      <c r="I54" s="27"/>
      <c r="J54" s="27"/>
      <c r="K54" s="42">
        <f t="shared" si="4"/>
        <v>12703</v>
      </c>
      <c r="L54" s="74"/>
    </row>
    <row r="55" spans="1:12" ht="30.75" customHeight="1" x14ac:dyDescent="0.2">
      <c r="A55" s="35">
        <v>602</v>
      </c>
      <c r="B55" s="35" t="s">
        <v>70</v>
      </c>
      <c r="C55" s="52" t="s">
        <v>71</v>
      </c>
      <c r="D55" s="52" t="s">
        <v>35</v>
      </c>
      <c r="E55" s="26">
        <v>20847</v>
      </c>
      <c r="F55" s="27"/>
      <c r="G55" s="51"/>
      <c r="H55" s="27"/>
      <c r="I55" s="27"/>
      <c r="J55" s="27"/>
      <c r="K55" s="42">
        <f t="shared" si="4"/>
        <v>20847</v>
      </c>
      <c r="L55" s="74"/>
    </row>
    <row r="56" spans="1:12" ht="30.75" customHeight="1" x14ac:dyDescent="0.2">
      <c r="A56" s="23">
        <v>602</v>
      </c>
      <c r="B56" s="23" t="s">
        <v>72</v>
      </c>
      <c r="C56" s="52" t="s">
        <v>73</v>
      </c>
      <c r="D56" s="52" t="s">
        <v>35</v>
      </c>
      <c r="E56" s="26">
        <v>15247</v>
      </c>
      <c r="F56" s="51"/>
      <c r="G56" s="51"/>
      <c r="H56" s="27"/>
      <c r="I56" s="27"/>
      <c r="J56" s="27"/>
      <c r="K56" s="27">
        <f t="shared" si="4"/>
        <v>15247</v>
      </c>
      <c r="L56" s="74"/>
    </row>
    <row r="57" spans="1:12" ht="30.75" customHeight="1" x14ac:dyDescent="0.2">
      <c r="A57" s="23">
        <v>602</v>
      </c>
      <c r="B57" s="23" t="s">
        <v>74</v>
      </c>
      <c r="C57" s="24" t="s">
        <v>75</v>
      </c>
      <c r="D57" s="34" t="s">
        <v>52</v>
      </c>
      <c r="E57" s="26">
        <v>12703</v>
      </c>
      <c r="F57" s="27"/>
      <c r="G57" s="27"/>
      <c r="H57" s="27"/>
      <c r="I57" s="27"/>
      <c r="J57" s="27"/>
      <c r="K57" s="27">
        <f t="shared" si="4"/>
        <v>12703</v>
      </c>
      <c r="L57" s="50"/>
    </row>
    <row r="58" spans="1:12" ht="30.75" customHeight="1" x14ac:dyDescent="0.2">
      <c r="A58" s="23">
        <v>102</v>
      </c>
      <c r="B58" s="23" t="s">
        <v>76</v>
      </c>
      <c r="C58" s="24" t="s">
        <v>77</v>
      </c>
      <c r="D58" s="24" t="s">
        <v>47</v>
      </c>
      <c r="E58" s="26">
        <v>6347</v>
      </c>
      <c r="F58" s="51"/>
      <c r="G58" s="51"/>
      <c r="H58" s="27"/>
      <c r="I58" s="27"/>
      <c r="J58" s="27"/>
      <c r="K58" s="27">
        <f t="shared" si="4"/>
        <v>6347</v>
      </c>
      <c r="L58" s="50"/>
    </row>
    <row r="59" spans="1:12" ht="30.75" customHeight="1" x14ac:dyDescent="0.2">
      <c r="A59" s="23">
        <v>102</v>
      </c>
      <c r="B59" s="23" t="s">
        <v>78</v>
      </c>
      <c r="C59" s="24" t="s">
        <v>79</v>
      </c>
      <c r="D59" s="24" t="s">
        <v>47</v>
      </c>
      <c r="E59" s="26">
        <v>6083</v>
      </c>
      <c r="F59" s="27"/>
      <c r="G59" s="27"/>
      <c r="H59" s="27"/>
      <c r="I59" s="27"/>
      <c r="J59" s="27"/>
      <c r="K59" s="42">
        <f t="shared" si="4"/>
        <v>6083</v>
      </c>
      <c r="L59" s="49"/>
    </row>
    <row r="60" spans="1:12" ht="30.75" customHeight="1" x14ac:dyDescent="0.2">
      <c r="A60" s="23">
        <v>102</v>
      </c>
      <c r="B60" s="23" t="s">
        <v>80</v>
      </c>
      <c r="C60" s="39" t="s">
        <v>81</v>
      </c>
      <c r="D60" s="24" t="s">
        <v>47</v>
      </c>
      <c r="E60" s="26">
        <v>4760</v>
      </c>
      <c r="F60" s="27"/>
      <c r="G60" s="27"/>
      <c r="H60" s="27"/>
      <c r="I60" s="27"/>
      <c r="J60" s="27"/>
      <c r="K60" s="42">
        <f t="shared" si="4"/>
        <v>4760</v>
      </c>
      <c r="L60" s="49"/>
    </row>
    <row r="61" spans="1:12" ht="30.75" customHeight="1" x14ac:dyDescent="0.2">
      <c r="A61" s="23">
        <v>102</v>
      </c>
      <c r="B61" s="23" t="s">
        <v>82</v>
      </c>
      <c r="C61" s="53" t="s">
        <v>83</v>
      </c>
      <c r="D61" s="53" t="s">
        <v>47</v>
      </c>
      <c r="E61" s="26">
        <v>7050</v>
      </c>
      <c r="F61" s="27"/>
      <c r="G61" s="27"/>
      <c r="H61" s="27"/>
      <c r="I61" s="27"/>
      <c r="J61" s="27"/>
      <c r="K61" s="42">
        <f t="shared" si="4"/>
        <v>7050</v>
      </c>
      <c r="L61" s="49"/>
    </row>
    <row r="62" spans="1:12" ht="30.75" customHeight="1" x14ac:dyDescent="0.2">
      <c r="A62" s="23">
        <v>102</v>
      </c>
      <c r="B62" s="23" t="s">
        <v>84</v>
      </c>
      <c r="C62" s="72" t="s">
        <v>85</v>
      </c>
      <c r="D62" s="24" t="s">
        <v>47</v>
      </c>
      <c r="E62" s="26">
        <v>3817</v>
      </c>
      <c r="F62" s="27"/>
      <c r="G62" s="27"/>
      <c r="H62" s="27"/>
      <c r="I62" s="27"/>
      <c r="J62" s="27"/>
      <c r="K62" s="27">
        <f t="shared" si="4"/>
        <v>3817</v>
      </c>
      <c r="L62" s="50"/>
    </row>
    <row r="63" spans="1:12" ht="30.75" customHeight="1" x14ac:dyDescent="0.2">
      <c r="A63" s="23">
        <v>102</v>
      </c>
      <c r="B63" s="23" t="s">
        <v>86</v>
      </c>
      <c r="C63" s="24" t="s">
        <v>87</v>
      </c>
      <c r="D63" s="34" t="s">
        <v>35</v>
      </c>
      <c r="E63" s="26">
        <v>52297</v>
      </c>
      <c r="F63" s="27"/>
      <c r="G63" s="27"/>
      <c r="H63" s="27"/>
      <c r="I63" s="27"/>
      <c r="J63" s="27"/>
      <c r="K63" s="27">
        <f t="shared" si="4"/>
        <v>52297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5" t="s">
        <v>18</v>
      </c>
      <c r="E65" s="75">
        <f>SUM(E51:E64)</f>
        <v>199047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199047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19" t="s">
        <v>0</v>
      </c>
      <c r="E69" s="119"/>
      <c r="F69" s="119"/>
      <c r="G69" s="119"/>
      <c r="H69" s="119"/>
      <c r="I69"/>
      <c r="J69"/>
      <c r="K69" s="1"/>
    </row>
    <row r="70" spans="1:12" ht="13.5" thickBot="1" x14ac:dyDescent="0.25">
      <c r="D70" s="120" t="s">
        <v>1</v>
      </c>
      <c r="E70" s="120"/>
      <c r="F70" s="120"/>
      <c r="G70" s="120"/>
      <c r="H70" s="120"/>
      <c r="I70"/>
      <c r="J70"/>
      <c r="K70" s="1"/>
      <c r="L70" s="2" t="s">
        <v>88</v>
      </c>
    </row>
    <row r="71" spans="1:12" x14ac:dyDescent="0.2">
      <c r="D71" s="121" t="s">
        <v>302</v>
      </c>
      <c r="E71" s="121"/>
      <c r="F71" s="121"/>
      <c r="G71" s="121"/>
      <c r="H71" s="121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22" t="s">
        <v>3</v>
      </c>
      <c r="F74" s="122"/>
      <c r="G74" s="123" t="s">
        <v>4</v>
      </c>
      <c r="H74" s="123"/>
      <c r="I74" s="123"/>
      <c r="J74" s="123"/>
      <c r="K74" s="10"/>
      <c r="L74" s="3"/>
    </row>
    <row r="75" spans="1:12" ht="13.5" thickBot="1" x14ac:dyDescent="0.25">
      <c r="A75" s="11" t="s">
        <v>5</v>
      </c>
      <c r="B75" s="124" t="s">
        <v>6</v>
      </c>
      <c r="C75" s="126" t="s">
        <v>7</v>
      </c>
      <c r="D75" s="128" t="s">
        <v>8</v>
      </c>
      <c r="E75" s="109" t="s">
        <v>9</v>
      </c>
      <c r="F75" s="111" t="s">
        <v>10</v>
      </c>
      <c r="G75" s="109" t="s">
        <v>11</v>
      </c>
      <c r="H75" s="111" t="s">
        <v>12</v>
      </c>
      <c r="I75" s="109" t="s">
        <v>10</v>
      </c>
      <c r="J75" s="113" t="s">
        <v>13</v>
      </c>
      <c r="K75" s="115" t="s">
        <v>14</v>
      </c>
      <c r="L75" s="117" t="s">
        <v>15</v>
      </c>
    </row>
    <row r="76" spans="1:12" ht="13.5" thickBot="1" x14ac:dyDescent="0.25">
      <c r="A76" s="80" t="s">
        <v>16</v>
      </c>
      <c r="B76" s="135"/>
      <c r="C76" s="136"/>
      <c r="D76" s="137"/>
      <c r="E76" s="130"/>
      <c r="F76" s="131"/>
      <c r="G76" s="130"/>
      <c r="H76" s="131"/>
      <c r="I76" s="130"/>
      <c r="J76" s="132"/>
      <c r="K76" s="133"/>
      <c r="L76" s="134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108"/>
    </row>
    <row r="78" spans="1:12" ht="33.75" customHeight="1" x14ac:dyDescent="0.2">
      <c r="A78" s="23">
        <v>102</v>
      </c>
      <c r="B78" s="23" t="s">
        <v>89</v>
      </c>
      <c r="C78" s="24" t="s">
        <v>90</v>
      </c>
      <c r="D78" s="34" t="s">
        <v>52</v>
      </c>
      <c r="E78" s="26">
        <v>7700</v>
      </c>
      <c r="F78" s="27"/>
      <c r="G78" s="27"/>
      <c r="H78" s="27"/>
      <c r="I78" s="27"/>
      <c r="J78" s="27"/>
      <c r="K78" s="27">
        <f t="shared" ref="K78:K89" si="6">SUM(E78:F78)-SUM(G78:J78)</f>
        <v>7700</v>
      </c>
      <c r="L78" s="51"/>
    </row>
    <row r="79" spans="1:12" ht="33.75" customHeight="1" x14ac:dyDescent="0.2">
      <c r="A79" s="23">
        <v>102</v>
      </c>
      <c r="B79" s="23" t="s">
        <v>91</v>
      </c>
      <c r="C79" s="24" t="s">
        <v>253</v>
      </c>
      <c r="D79" s="34" t="s">
        <v>52</v>
      </c>
      <c r="E79" s="26">
        <v>26030</v>
      </c>
      <c r="F79" s="27"/>
      <c r="G79" s="27"/>
      <c r="H79" s="27"/>
      <c r="I79" s="27"/>
      <c r="J79" s="27"/>
      <c r="K79" s="27">
        <f t="shared" si="6"/>
        <v>26030</v>
      </c>
      <c r="L79" s="51"/>
    </row>
    <row r="80" spans="1:12" ht="33.75" customHeight="1" x14ac:dyDescent="0.2">
      <c r="A80" s="23">
        <v>102</v>
      </c>
      <c r="B80" s="23" t="s">
        <v>92</v>
      </c>
      <c r="C80" s="24" t="s">
        <v>93</v>
      </c>
      <c r="D80" s="34" t="s">
        <v>52</v>
      </c>
      <c r="E80" s="26">
        <v>18633</v>
      </c>
      <c r="F80" s="27"/>
      <c r="G80" s="27"/>
      <c r="H80" s="27"/>
      <c r="I80" s="27"/>
      <c r="J80" s="27"/>
      <c r="K80" s="27">
        <f t="shared" si="6"/>
        <v>18633</v>
      </c>
      <c r="L80" s="51"/>
    </row>
    <row r="81" spans="1:12" ht="33.75" customHeight="1" x14ac:dyDescent="0.2">
      <c r="A81" s="23">
        <v>102</v>
      </c>
      <c r="B81" s="23" t="s">
        <v>94</v>
      </c>
      <c r="C81" s="24" t="s">
        <v>95</v>
      </c>
      <c r="D81" s="34" t="s">
        <v>52</v>
      </c>
      <c r="E81" s="26">
        <v>9857</v>
      </c>
      <c r="F81" s="27"/>
      <c r="G81" s="27"/>
      <c r="H81" s="27"/>
      <c r="I81" s="27"/>
      <c r="J81" s="27"/>
      <c r="K81" s="27">
        <f t="shared" si="6"/>
        <v>9857</v>
      </c>
      <c r="L81" s="51"/>
    </row>
    <row r="82" spans="1:12" ht="33.75" customHeight="1" x14ac:dyDescent="0.2">
      <c r="A82" s="23">
        <v>102</v>
      </c>
      <c r="B82" s="23" t="s">
        <v>96</v>
      </c>
      <c r="C82" s="24" t="s">
        <v>97</v>
      </c>
      <c r="D82" s="34" t="s">
        <v>52</v>
      </c>
      <c r="E82" s="26">
        <v>4090</v>
      </c>
      <c r="F82" s="27"/>
      <c r="G82" s="27"/>
      <c r="H82" s="27"/>
      <c r="I82" s="27"/>
      <c r="J82" s="27"/>
      <c r="K82" s="27">
        <f t="shared" si="6"/>
        <v>4090</v>
      </c>
      <c r="L82" s="51"/>
    </row>
    <row r="83" spans="1:12" ht="33.75" customHeight="1" x14ac:dyDescent="0.2">
      <c r="A83" s="23">
        <v>102</v>
      </c>
      <c r="B83" s="23" t="s">
        <v>98</v>
      </c>
      <c r="C83" s="53" t="s">
        <v>99</v>
      </c>
      <c r="D83" s="52" t="s">
        <v>21</v>
      </c>
      <c r="E83" s="26">
        <v>14553</v>
      </c>
      <c r="F83" s="51"/>
      <c r="G83" s="51"/>
      <c r="H83" s="27"/>
      <c r="I83" s="27"/>
      <c r="J83" s="27"/>
      <c r="K83" s="27">
        <f t="shared" si="6"/>
        <v>14553</v>
      </c>
      <c r="L83" s="51"/>
    </row>
    <row r="84" spans="1:12" ht="33.75" customHeight="1" x14ac:dyDescent="0.2">
      <c r="A84" s="23">
        <v>102</v>
      </c>
      <c r="B84" s="23" t="s">
        <v>100</v>
      </c>
      <c r="C84" s="24" t="s">
        <v>101</v>
      </c>
      <c r="D84" s="34" t="s">
        <v>21</v>
      </c>
      <c r="E84" s="26">
        <v>20803</v>
      </c>
      <c r="F84" s="27"/>
      <c r="G84" s="27"/>
      <c r="H84" s="27"/>
      <c r="I84" s="27"/>
      <c r="J84" s="27"/>
      <c r="K84" s="27">
        <f t="shared" si="6"/>
        <v>20803</v>
      </c>
      <c r="L84" s="51"/>
    </row>
    <row r="85" spans="1:12" ht="33.75" customHeight="1" x14ac:dyDescent="0.2">
      <c r="A85" s="23">
        <v>102</v>
      </c>
      <c r="B85" s="23" t="s">
        <v>102</v>
      </c>
      <c r="C85" s="24" t="s">
        <v>103</v>
      </c>
      <c r="D85" s="24" t="s">
        <v>52</v>
      </c>
      <c r="E85" s="26">
        <v>12767</v>
      </c>
      <c r="F85" s="27"/>
      <c r="G85" s="27"/>
      <c r="H85" s="27"/>
      <c r="I85" s="27"/>
      <c r="J85" s="27"/>
      <c r="K85" s="42">
        <f t="shared" si="6"/>
        <v>12767</v>
      </c>
      <c r="L85" s="51"/>
    </row>
    <row r="86" spans="1:12" ht="33.75" customHeight="1" x14ac:dyDescent="0.2">
      <c r="A86" s="23">
        <v>102</v>
      </c>
      <c r="B86" s="23" t="s">
        <v>104</v>
      </c>
      <c r="C86" s="24" t="s">
        <v>105</v>
      </c>
      <c r="D86" s="24" t="s">
        <v>47</v>
      </c>
      <c r="E86" s="26">
        <v>9227</v>
      </c>
      <c r="F86" s="27"/>
      <c r="G86" s="27"/>
      <c r="H86" s="27"/>
      <c r="I86" s="27"/>
      <c r="J86" s="27"/>
      <c r="K86" s="42">
        <f t="shared" si="6"/>
        <v>9227</v>
      </c>
      <c r="L86" s="51"/>
    </row>
    <row r="87" spans="1:12" ht="33.75" customHeight="1" x14ac:dyDescent="0.2">
      <c r="A87" s="23">
        <v>102</v>
      </c>
      <c r="B87" s="23" t="s">
        <v>106</v>
      </c>
      <c r="C87" s="24" t="s">
        <v>107</v>
      </c>
      <c r="D87" s="24" t="s">
        <v>47</v>
      </c>
      <c r="E87" s="26">
        <v>3693</v>
      </c>
      <c r="F87" s="27"/>
      <c r="G87" s="27"/>
      <c r="H87" s="27"/>
      <c r="I87" s="27"/>
      <c r="J87" s="27"/>
      <c r="K87" s="42">
        <f t="shared" si="6"/>
        <v>3693</v>
      </c>
      <c r="L87" s="51"/>
    </row>
    <row r="88" spans="1:12" ht="33.75" customHeight="1" x14ac:dyDescent="0.2">
      <c r="A88" s="23">
        <v>102</v>
      </c>
      <c r="B88" s="23" t="s">
        <v>108</v>
      </c>
      <c r="C88" s="24" t="s">
        <v>252</v>
      </c>
      <c r="D88" s="24" t="s">
        <v>52</v>
      </c>
      <c r="E88" s="26">
        <v>9860</v>
      </c>
      <c r="F88" s="27"/>
      <c r="G88" s="27"/>
      <c r="H88" s="27"/>
      <c r="I88" s="27"/>
      <c r="J88" s="27"/>
      <c r="K88" s="42">
        <f t="shared" si="6"/>
        <v>9860</v>
      </c>
      <c r="L88" s="51"/>
    </row>
    <row r="89" spans="1:12" ht="33.75" customHeight="1" x14ac:dyDescent="0.2">
      <c r="A89" s="23">
        <v>102</v>
      </c>
      <c r="B89" s="23" t="s">
        <v>109</v>
      </c>
      <c r="C89" s="24" t="s">
        <v>110</v>
      </c>
      <c r="D89" s="24" t="s">
        <v>52</v>
      </c>
      <c r="E89" s="26">
        <v>11430</v>
      </c>
      <c r="F89" s="27"/>
      <c r="G89" s="27"/>
      <c r="H89" s="27"/>
      <c r="I89" s="27"/>
      <c r="J89" s="27"/>
      <c r="K89" s="42">
        <f t="shared" si="6"/>
        <v>11430</v>
      </c>
      <c r="L89" s="51"/>
    </row>
    <row r="90" spans="1:12" ht="13.5" thickBot="1" x14ac:dyDescent="0.25">
      <c r="D90" s="45" t="s">
        <v>18</v>
      </c>
      <c r="E90" s="75">
        <f>SUM(E78:E89)</f>
        <v>148643</v>
      </c>
      <c r="F90" s="75">
        <f t="shared" ref="F90:J90" si="7">SUM(F78:F89)</f>
        <v>0</v>
      </c>
      <c r="G90" s="75">
        <f t="shared" si="7"/>
        <v>0</v>
      </c>
      <c r="H90" s="75">
        <f>SUM(H78:H89)</f>
        <v>0</v>
      </c>
      <c r="I90" s="75">
        <f t="shared" si="7"/>
        <v>0</v>
      </c>
      <c r="J90" s="75">
        <f t="shared" si="7"/>
        <v>0</v>
      </c>
      <c r="K90" s="75">
        <f>SUM(K78:K89)</f>
        <v>148643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19" t="s">
        <v>0</v>
      </c>
      <c r="E94" s="119"/>
      <c r="F94" s="119"/>
      <c r="G94" s="119"/>
      <c r="H94" s="119"/>
      <c r="I94"/>
      <c r="J94"/>
      <c r="K94" s="1"/>
    </row>
    <row r="95" spans="1:12" ht="13.5" thickBot="1" x14ac:dyDescent="0.25">
      <c r="D95" s="120" t="s">
        <v>1</v>
      </c>
      <c r="E95" s="120"/>
      <c r="F95" s="120"/>
      <c r="G95" s="120"/>
      <c r="H95" s="120"/>
      <c r="I95"/>
      <c r="J95"/>
      <c r="K95" s="1"/>
      <c r="L95" s="2" t="s">
        <v>111</v>
      </c>
    </row>
    <row r="96" spans="1:12" x14ac:dyDescent="0.2">
      <c r="D96" s="121" t="s">
        <v>302</v>
      </c>
      <c r="E96" s="121"/>
      <c r="F96" s="121"/>
      <c r="G96" s="121"/>
      <c r="H96" s="121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22" t="s">
        <v>3</v>
      </c>
      <c r="F99" s="122"/>
      <c r="G99" s="123" t="s">
        <v>4</v>
      </c>
      <c r="H99" s="123"/>
      <c r="I99" s="123"/>
      <c r="J99" s="123"/>
      <c r="K99" s="10"/>
      <c r="L99" s="3"/>
    </row>
    <row r="100" spans="1:12" ht="13.5" thickBot="1" x14ac:dyDescent="0.25">
      <c r="A100" s="11" t="s">
        <v>5</v>
      </c>
      <c r="B100" s="124" t="s">
        <v>6</v>
      </c>
      <c r="C100" s="126" t="s">
        <v>7</v>
      </c>
      <c r="D100" s="128" t="s">
        <v>8</v>
      </c>
      <c r="E100" s="109" t="s">
        <v>9</v>
      </c>
      <c r="F100" s="111" t="s">
        <v>10</v>
      </c>
      <c r="G100" s="109" t="s">
        <v>11</v>
      </c>
      <c r="H100" s="111" t="s">
        <v>12</v>
      </c>
      <c r="I100" s="109" t="s">
        <v>10</v>
      </c>
      <c r="J100" s="113" t="s">
        <v>13</v>
      </c>
      <c r="K100" s="115" t="s">
        <v>14</v>
      </c>
      <c r="L100" s="117" t="s">
        <v>15</v>
      </c>
    </row>
    <row r="101" spans="1:12" ht="13.5" thickBot="1" x14ac:dyDescent="0.25">
      <c r="A101" s="80" t="s">
        <v>16</v>
      </c>
      <c r="B101" s="135"/>
      <c r="C101" s="136"/>
      <c r="D101" s="137"/>
      <c r="E101" s="130"/>
      <c r="F101" s="131"/>
      <c r="G101" s="130"/>
      <c r="H101" s="131"/>
      <c r="I101" s="130"/>
      <c r="J101" s="132"/>
      <c r="K101" s="133"/>
      <c r="L101" s="134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108"/>
    </row>
    <row r="103" spans="1:12" ht="33.75" customHeight="1" x14ac:dyDescent="0.2">
      <c r="A103" s="23">
        <v>102</v>
      </c>
      <c r="B103" s="23" t="s">
        <v>112</v>
      </c>
      <c r="C103" s="53" t="s">
        <v>113</v>
      </c>
      <c r="D103" s="53" t="s">
        <v>47</v>
      </c>
      <c r="E103" s="26">
        <v>6873</v>
      </c>
      <c r="F103" s="27"/>
      <c r="G103" s="27"/>
      <c r="H103" s="27"/>
      <c r="I103" s="27"/>
      <c r="J103" s="29"/>
      <c r="K103" s="42">
        <f t="shared" ref="K103:K109" si="8">SUM(E103:F103)-SUM(G103:J103)</f>
        <v>6873</v>
      </c>
      <c r="L103" s="49"/>
    </row>
    <row r="104" spans="1:12" ht="33.75" customHeight="1" x14ac:dyDescent="0.2">
      <c r="A104" s="23">
        <v>602</v>
      </c>
      <c r="B104" s="23" t="s">
        <v>114</v>
      </c>
      <c r="C104" s="24" t="s">
        <v>115</v>
      </c>
      <c r="D104" s="24" t="s">
        <v>47</v>
      </c>
      <c r="E104" s="26">
        <v>11813</v>
      </c>
      <c r="F104" s="27"/>
      <c r="G104" s="27"/>
      <c r="H104" s="27"/>
      <c r="I104" s="27"/>
      <c r="J104" s="29"/>
      <c r="K104" s="42">
        <f t="shared" si="8"/>
        <v>11813</v>
      </c>
      <c r="L104" s="49"/>
    </row>
    <row r="105" spans="1:12" ht="33.75" customHeight="1" x14ac:dyDescent="0.2">
      <c r="A105" s="23">
        <v>102</v>
      </c>
      <c r="B105" s="23" t="s">
        <v>116</v>
      </c>
      <c r="C105" s="24" t="s">
        <v>117</v>
      </c>
      <c r="D105" s="24" t="s">
        <v>35</v>
      </c>
      <c r="E105" s="26">
        <v>16440</v>
      </c>
      <c r="F105" s="27"/>
      <c r="G105" s="27"/>
      <c r="H105" s="27"/>
      <c r="I105" s="27"/>
      <c r="J105" s="29"/>
      <c r="K105" s="42">
        <f t="shared" si="8"/>
        <v>16440</v>
      </c>
      <c r="L105" s="49"/>
    </row>
    <row r="106" spans="1:12" ht="33.75" customHeight="1" x14ac:dyDescent="0.2">
      <c r="A106" s="23">
        <v>602</v>
      </c>
      <c r="B106" s="23" t="s">
        <v>272</v>
      </c>
      <c r="C106" s="24" t="s">
        <v>273</v>
      </c>
      <c r="D106" s="24" t="s">
        <v>52</v>
      </c>
      <c r="E106" s="26">
        <v>27940</v>
      </c>
      <c r="F106" s="27"/>
      <c r="G106" s="27"/>
      <c r="H106" s="27"/>
      <c r="I106" s="27"/>
      <c r="J106" s="29"/>
      <c r="K106" s="42">
        <f t="shared" si="8"/>
        <v>27940</v>
      </c>
      <c r="L106" s="49"/>
    </row>
    <row r="107" spans="1:12" ht="33.75" customHeight="1" x14ac:dyDescent="0.2">
      <c r="A107" s="23">
        <v>102</v>
      </c>
      <c r="B107" s="23" t="s">
        <v>118</v>
      </c>
      <c r="C107" s="24" t="s">
        <v>119</v>
      </c>
      <c r="D107" s="24" t="s">
        <v>52</v>
      </c>
      <c r="E107" s="26">
        <v>12000</v>
      </c>
      <c r="F107" s="27"/>
      <c r="G107" s="27"/>
      <c r="H107" s="27"/>
      <c r="I107" s="27"/>
      <c r="J107" s="29"/>
      <c r="K107" s="42">
        <f t="shared" si="8"/>
        <v>12000</v>
      </c>
      <c r="L107" s="49"/>
    </row>
    <row r="108" spans="1:12" ht="33.75" customHeight="1" x14ac:dyDescent="0.2">
      <c r="A108" s="23">
        <v>602</v>
      </c>
      <c r="B108" s="23" t="s">
        <v>120</v>
      </c>
      <c r="C108" s="24" t="s">
        <v>121</v>
      </c>
      <c r="D108" s="24" t="s">
        <v>52</v>
      </c>
      <c r="E108" s="26">
        <v>9617</v>
      </c>
      <c r="F108" s="27"/>
      <c r="G108" s="27"/>
      <c r="H108" s="27"/>
      <c r="I108" s="27"/>
      <c r="J108" s="29"/>
      <c r="K108" s="42">
        <f t="shared" si="8"/>
        <v>9617</v>
      </c>
      <c r="L108" s="49"/>
    </row>
    <row r="109" spans="1:12" ht="33.75" customHeight="1" x14ac:dyDescent="0.2">
      <c r="A109" s="23">
        <v>102</v>
      </c>
      <c r="B109" s="23" t="s">
        <v>122</v>
      </c>
      <c r="C109" s="24" t="s">
        <v>123</v>
      </c>
      <c r="D109" s="24" t="s">
        <v>52</v>
      </c>
      <c r="E109" s="26">
        <v>9267</v>
      </c>
      <c r="F109" s="27"/>
      <c r="G109" s="27"/>
      <c r="H109" s="27"/>
      <c r="I109" s="27"/>
      <c r="J109" s="29"/>
      <c r="K109" s="42">
        <f t="shared" si="8"/>
        <v>9267</v>
      </c>
      <c r="L109" s="49"/>
    </row>
    <row r="110" spans="1:12" ht="33.75" customHeight="1" x14ac:dyDescent="0.2">
      <c r="A110" s="23">
        <v>102</v>
      </c>
      <c r="B110" s="23" t="s">
        <v>124</v>
      </c>
      <c r="C110" s="24" t="s">
        <v>125</v>
      </c>
      <c r="D110" s="24" t="s">
        <v>47</v>
      </c>
      <c r="E110" s="26">
        <v>4073</v>
      </c>
      <c r="F110" s="27"/>
      <c r="G110" s="27"/>
      <c r="H110" s="27"/>
      <c r="I110" s="27"/>
      <c r="J110" s="29"/>
      <c r="K110" s="42">
        <f>SUM(E110:F110)-SUM(G110:J110)</f>
        <v>4073</v>
      </c>
      <c r="L110" s="49"/>
    </row>
    <row r="111" spans="1:12" ht="33.75" customHeight="1" x14ac:dyDescent="0.2">
      <c r="A111" s="23">
        <v>102</v>
      </c>
      <c r="B111" s="23" t="s">
        <v>126</v>
      </c>
      <c r="C111" s="24" t="s">
        <v>127</v>
      </c>
      <c r="D111" s="24" t="s">
        <v>21</v>
      </c>
      <c r="E111" s="26">
        <v>16443</v>
      </c>
      <c r="F111" s="27"/>
      <c r="G111" s="27"/>
      <c r="H111" s="27"/>
      <c r="I111" s="27"/>
      <c r="J111" s="29"/>
      <c r="K111" s="42">
        <f>SUM(E111:F111)-SUM(G111:J111)</f>
        <v>16443</v>
      </c>
      <c r="L111" s="49"/>
    </row>
    <row r="112" spans="1:12" ht="33.75" customHeight="1" x14ac:dyDescent="0.2">
      <c r="A112" s="23">
        <v>102</v>
      </c>
      <c r="B112" s="23" t="s">
        <v>128</v>
      </c>
      <c r="C112" s="24" t="s">
        <v>129</v>
      </c>
      <c r="D112" s="24" t="s">
        <v>52</v>
      </c>
      <c r="E112" s="26">
        <v>12707</v>
      </c>
      <c r="F112" s="27"/>
      <c r="G112" s="27"/>
      <c r="H112" s="27"/>
      <c r="I112" s="27"/>
      <c r="J112" s="29"/>
      <c r="K112" s="42">
        <f>SUM(E112:F112)-SUM(G112:J112)</f>
        <v>12707</v>
      </c>
      <c r="L112" s="49"/>
    </row>
    <row r="113" spans="1:12" ht="33.75" customHeight="1" thickBot="1" x14ac:dyDescent="0.25">
      <c r="D113" s="45" t="s">
        <v>18</v>
      </c>
      <c r="E113" s="75">
        <f t="shared" ref="E113:K113" si="9">SUM(E103:E112)</f>
        <v>127173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127173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19" t="s">
        <v>0</v>
      </c>
      <c r="E116" s="119"/>
      <c r="F116" s="119"/>
      <c r="G116" s="119"/>
      <c r="H116" s="119"/>
      <c r="I116"/>
      <c r="J116"/>
      <c r="K116" s="1"/>
    </row>
    <row r="117" spans="1:12" ht="13.5" thickBot="1" x14ac:dyDescent="0.25">
      <c r="D117" s="120" t="s">
        <v>1</v>
      </c>
      <c r="E117" s="120"/>
      <c r="F117" s="120"/>
      <c r="G117" s="120"/>
      <c r="H117" s="120"/>
      <c r="I117"/>
      <c r="J117"/>
      <c r="K117" s="1"/>
      <c r="L117" s="2" t="s">
        <v>130</v>
      </c>
    </row>
    <row r="118" spans="1:12" x14ac:dyDescent="0.2">
      <c r="D118" s="121" t="s">
        <v>302</v>
      </c>
      <c r="E118" s="121"/>
      <c r="F118" s="121"/>
      <c r="G118" s="121"/>
      <c r="H118" s="121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22" t="s">
        <v>3</v>
      </c>
      <c r="F121" s="122"/>
      <c r="G121" s="123" t="s">
        <v>4</v>
      </c>
      <c r="H121" s="123"/>
      <c r="I121" s="123"/>
      <c r="J121" s="123"/>
      <c r="K121" s="10"/>
      <c r="L121" s="3"/>
    </row>
    <row r="122" spans="1:12" ht="13.5" thickBot="1" x14ac:dyDescent="0.25">
      <c r="A122" s="11" t="s">
        <v>5</v>
      </c>
      <c r="B122" s="124" t="s">
        <v>6</v>
      </c>
      <c r="C122" s="126" t="s">
        <v>7</v>
      </c>
      <c r="D122" s="128" t="s">
        <v>8</v>
      </c>
      <c r="E122" s="109" t="s">
        <v>9</v>
      </c>
      <c r="F122" s="111" t="s">
        <v>10</v>
      </c>
      <c r="G122" s="109" t="s">
        <v>11</v>
      </c>
      <c r="H122" s="111" t="s">
        <v>12</v>
      </c>
      <c r="I122" s="109" t="s">
        <v>10</v>
      </c>
      <c r="J122" s="113" t="s">
        <v>13</v>
      </c>
      <c r="K122" s="115" t="s">
        <v>14</v>
      </c>
      <c r="L122" s="117" t="s">
        <v>15</v>
      </c>
    </row>
    <row r="123" spans="1:12" x14ac:dyDescent="0.2">
      <c r="A123" s="87" t="s">
        <v>16</v>
      </c>
      <c r="B123" s="125"/>
      <c r="C123" s="127"/>
      <c r="D123" s="129"/>
      <c r="E123" s="110"/>
      <c r="F123" s="112"/>
      <c r="G123" s="110"/>
      <c r="H123" s="112"/>
      <c r="I123" s="110"/>
      <c r="J123" s="114"/>
      <c r="K123" s="116"/>
      <c r="L123" s="118"/>
    </row>
    <row r="124" spans="1:12" ht="34.5" customHeight="1" x14ac:dyDescent="0.2">
      <c r="A124" s="73">
        <v>602</v>
      </c>
      <c r="B124" s="73" t="s">
        <v>131</v>
      </c>
      <c r="C124" s="73" t="s">
        <v>132</v>
      </c>
      <c r="D124" s="24" t="s">
        <v>52</v>
      </c>
      <c r="E124" s="26">
        <v>13187</v>
      </c>
      <c r="F124" s="27"/>
      <c r="G124" s="27"/>
      <c r="H124" s="42"/>
      <c r="I124" s="27"/>
      <c r="J124" s="27"/>
      <c r="K124" s="42">
        <f t="shared" ref="K124:K135" si="10">SUM(E124:F124)-SUM(G124:J124)</f>
        <v>13187</v>
      </c>
      <c r="L124" s="74"/>
    </row>
    <row r="125" spans="1:12" ht="33.75" customHeight="1" x14ac:dyDescent="0.2">
      <c r="A125" s="73">
        <v>102</v>
      </c>
      <c r="B125" s="73" t="s">
        <v>133</v>
      </c>
      <c r="C125" s="73" t="s">
        <v>134</v>
      </c>
      <c r="D125" s="24" t="s">
        <v>52</v>
      </c>
      <c r="E125" s="26">
        <v>10127</v>
      </c>
      <c r="F125" s="27"/>
      <c r="G125" s="27"/>
      <c r="H125" s="42"/>
      <c r="I125" s="27"/>
      <c r="J125" s="27"/>
      <c r="K125" s="42">
        <f t="shared" si="10"/>
        <v>10127</v>
      </c>
      <c r="L125" s="74"/>
    </row>
    <row r="126" spans="1:12" ht="33.75" customHeight="1" x14ac:dyDescent="0.2">
      <c r="A126" s="73">
        <v>102</v>
      </c>
      <c r="B126" s="73" t="s">
        <v>135</v>
      </c>
      <c r="C126" s="73" t="s">
        <v>136</v>
      </c>
      <c r="D126" s="24" t="s">
        <v>21</v>
      </c>
      <c r="E126" s="26">
        <v>22487</v>
      </c>
      <c r="F126" s="27"/>
      <c r="G126" s="27"/>
      <c r="H126" s="42"/>
      <c r="I126" s="27"/>
      <c r="J126" s="27"/>
      <c r="K126" s="42">
        <f t="shared" si="10"/>
        <v>22487</v>
      </c>
      <c r="L126" s="74"/>
    </row>
    <row r="127" spans="1:12" ht="33.75" customHeight="1" x14ac:dyDescent="0.2">
      <c r="A127" s="73">
        <v>102</v>
      </c>
      <c r="B127" s="73" t="s">
        <v>137</v>
      </c>
      <c r="C127" s="73" t="s">
        <v>138</v>
      </c>
      <c r="D127" s="24" t="s">
        <v>47</v>
      </c>
      <c r="E127" s="26">
        <v>14063</v>
      </c>
      <c r="F127" s="27"/>
      <c r="G127" s="27"/>
      <c r="H127" s="42"/>
      <c r="I127" s="27"/>
      <c r="J127" s="27"/>
      <c r="K127" s="42">
        <f t="shared" si="10"/>
        <v>14063</v>
      </c>
      <c r="L127" s="74"/>
    </row>
    <row r="128" spans="1:12" ht="33.75" customHeight="1" x14ac:dyDescent="0.2">
      <c r="A128" s="73">
        <v>102</v>
      </c>
      <c r="B128" s="73" t="s">
        <v>139</v>
      </c>
      <c r="C128" s="73" t="s">
        <v>140</v>
      </c>
      <c r="D128" s="24" t="s">
        <v>47</v>
      </c>
      <c r="E128" s="26">
        <v>6883</v>
      </c>
      <c r="F128" s="27"/>
      <c r="G128" s="27"/>
      <c r="H128" s="42"/>
      <c r="I128" s="88"/>
      <c r="J128" s="27"/>
      <c r="K128" s="42">
        <f t="shared" si="10"/>
        <v>6883</v>
      </c>
      <c r="L128" s="74"/>
    </row>
    <row r="129" spans="1:14" ht="33.75" customHeight="1" x14ac:dyDescent="0.2">
      <c r="A129" s="73">
        <v>102</v>
      </c>
      <c r="B129" s="73" t="s">
        <v>141</v>
      </c>
      <c r="C129" s="73" t="s">
        <v>142</v>
      </c>
      <c r="D129" s="24" t="s">
        <v>47</v>
      </c>
      <c r="E129" s="26">
        <v>10000</v>
      </c>
      <c r="F129" s="27"/>
      <c r="G129" s="27"/>
      <c r="H129" s="42"/>
      <c r="I129" s="27"/>
      <c r="J129" s="27"/>
      <c r="K129" s="42">
        <f t="shared" si="10"/>
        <v>10000</v>
      </c>
      <c r="L129" s="74"/>
    </row>
    <row r="130" spans="1:14" ht="33.75" customHeight="1" x14ac:dyDescent="0.2">
      <c r="A130" s="73">
        <v>102</v>
      </c>
      <c r="B130" s="73" t="s">
        <v>143</v>
      </c>
      <c r="C130" s="73" t="s">
        <v>144</v>
      </c>
      <c r="D130" s="24" t="s">
        <v>47</v>
      </c>
      <c r="E130" s="26">
        <v>5130</v>
      </c>
      <c r="F130" s="27"/>
      <c r="G130" s="27"/>
      <c r="H130" s="42"/>
      <c r="I130" s="27"/>
      <c r="J130" s="27"/>
      <c r="K130" s="42">
        <f t="shared" si="10"/>
        <v>5130</v>
      </c>
      <c r="L130" s="74"/>
    </row>
    <row r="131" spans="1:14" ht="33.75" customHeight="1" x14ac:dyDescent="0.2">
      <c r="A131" s="73">
        <v>602</v>
      </c>
      <c r="B131" s="73" t="s">
        <v>145</v>
      </c>
      <c r="C131" s="73" t="s">
        <v>146</v>
      </c>
      <c r="D131" s="24" t="s">
        <v>52</v>
      </c>
      <c r="E131" s="26">
        <v>24953</v>
      </c>
      <c r="F131" s="51"/>
      <c r="G131" s="51"/>
      <c r="H131" s="42"/>
      <c r="I131" s="51"/>
      <c r="J131" s="51"/>
      <c r="K131" s="42">
        <f t="shared" si="10"/>
        <v>24953</v>
      </c>
      <c r="L131" s="73"/>
    </row>
    <row r="132" spans="1:14" ht="33.75" customHeight="1" x14ac:dyDescent="0.2">
      <c r="A132" s="73"/>
      <c r="B132" s="73"/>
      <c r="C132" s="73"/>
      <c r="D132" s="24"/>
      <c r="E132" s="26"/>
      <c r="F132" s="51"/>
      <c r="G132" s="51"/>
      <c r="H132" s="42"/>
      <c r="I132" s="51"/>
      <c r="J132" s="51"/>
      <c r="K132" s="42"/>
      <c r="L132" s="73"/>
    </row>
    <row r="133" spans="1:14" ht="33.75" customHeight="1" x14ac:dyDescent="0.2">
      <c r="A133" s="73">
        <v>102</v>
      </c>
      <c r="B133" s="73" t="s">
        <v>147</v>
      </c>
      <c r="C133" s="73" t="s">
        <v>148</v>
      </c>
      <c r="D133" s="24" t="s">
        <v>52</v>
      </c>
      <c r="E133" s="26">
        <v>12717</v>
      </c>
      <c r="F133" s="51"/>
      <c r="G133" s="51"/>
      <c r="H133" s="42"/>
      <c r="I133" s="51"/>
      <c r="J133" s="51"/>
      <c r="K133" s="42">
        <f t="shared" si="10"/>
        <v>12717</v>
      </c>
      <c r="L133" s="73"/>
    </row>
    <row r="134" spans="1:14" ht="33.75" customHeight="1" x14ac:dyDescent="0.2">
      <c r="A134" s="73">
        <v>102</v>
      </c>
      <c r="B134" s="73" t="s">
        <v>149</v>
      </c>
      <c r="C134" s="73" t="s">
        <v>150</v>
      </c>
      <c r="D134" s="24" t="s">
        <v>52</v>
      </c>
      <c r="E134" s="26">
        <v>8000</v>
      </c>
      <c r="F134" s="51"/>
      <c r="G134" s="51"/>
      <c r="H134" s="42"/>
      <c r="I134" s="51"/>
      <c r="J134" s="51"/>
      <c r="K134" s="42">
        <f t="shared" si="10"/>
        <v>8000</v>
      </c>
      <c r="L134" s="73"/>
      <c r="N134" s="47"/>
    </row>
    <row r="135" spans="1:14" ht="33.75" customHeight="1" x14ac:dyDescent="0.2">
      <c r="A135" s="73">
        <v>102</v>
      </c>
      <c r="B135" s="73" t="s">
        <v>151</v>
      </c>
      <c r="C135" s="73" t="s">
        <v>152</v>
      </c>
      <c r="D135" s="24" t="s">
        <v>52</v>
      </c>
      <c r="E135" s="26">
        <v>18353</v>
      </c>
      <c r="F135" s="51"/>
      <c r="G135" s="51"/>
      <c r="H135" s="42"/>
      <c r="I135" s="51"/>
      <c r="J135" s="51"/>
      <c r="K135" s="42">
        <f t="shared" si="10"/>
        <v>18353</v>
      </c>
      <c r="L135" s="73"/>
    </row>
    <row r="136" spans="1:14" ht="13.5" thickBot="1" x14ac:dyDescent="0.25">
      <c r="D136" s="45" t="s">
        <v>18</v>
      </c>
      <c r="E136" s="75">
        <f>SUM(E124:E135)</f>
        <v>145900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0</v>
      </c>
      <c r="I136" s="75">
        <f t="shared" si="11"/>
        <v>0</v>
      </c>
      <c r="J136" s="75">
        <f t="shared" si="11"/>
        <v>0</v>
      </c>
      <c r="K136" s="75">
        <f t="shared" si="11"/>
        <v>145900</v>
      </c>
    </row>
    <row r="137" spans="1:14" x14ac:dyDescent="0.2">
      <c r="D137" s="58"/>
      <c r="E137" s="89"/>
      <c r="F137" s="89"/>
      <c r="G137" s="89"/>
      <c r="H137" s="89"/>
      <c r="I137" s="89"/>
      <c r="J137" s="89"/>
      <c r="K137" s="89"/>
    </row>
    <row r="138" spans="1:14" ht="90" customHeight="1" x14ac:dyDescent="0.2">
      <c r="D138" s="58"/>
      <c r="E138" s="89"/>
      <c r="F138" s="89"/>
      <c r="G138" s="89"/>
      <c r="H138" s="89"/>
      <c r="I138" s="89"/>
      <c r="J138" s="89"/>
      <c r="K138" s="89"/>
    </row>
    <row r="139" spans="1:14" ht="13.5" thickBot="1" x14ac:dyDescent="0.25">
      <c r="D139" s="119" t="s">
        <v>0</v>
      </c>
      <c r="E139" s="119"/>
      <c r="F139" s="119"/>
      <c r="G139" s="119"/>
      <c r="H139" s="119"/>
      <c r="I139"/>
      <c r="J139"/>
      <c r="K139" s="1"/>
    </row>
    <row r="140" spans="1:14" ht="13.5" thickBot="1" x14ac:dyDescent="0.25">
      <c r="D140" s="120" t="s">
        <v>1</v>
      </c>
      <c r="E140" s="120"/>
      <c r="F140" s="120"/>
      <c r="G140" s="120"/>
      <c r="H140" s="120"/>
      <c r="I140"/>
      <c r="J140"/>
      <c r="K140" s="1"/>
      <c r="L140" s="2" t="s">
        <v>153</v>
      </c>
    </row>
    <row r="141" spans="1:14" x14ac:dyDescent="0.2">
      <c r="D141" s="121" t="s">
        <v>302</v>
      </c>
      <c r="E141" s="121"/>
      <c r="F141" s="121"/>
      <c r="G141" s="121"/>
      <c r="H141" s="121"/>
      <c r="I141"/>
      <c r="J141"/>
      <c r="K141" s="1"/>
    </row>
    <row r="142" spans="1:14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4" ht="13.5" thickBot="1" x14ac:dyDescent="0.25"/>
    <row r="144" spans="1:14" ht="13.5" thickBot="1" x14ac:dyDescent="0.25">
      <c r="A144" s="3"/>
      <c r="B144" s="3"/>
      <c r="C144" s="4"/>
      <c r="D144" s="5"/>
      <c r="E144" s="122" t="s">
        <v>3</v>
      </c>
      <c r="F144" s="122"/>
      <c r="G144" s="123" t="s">
        <v>4</v>
      </c>
      <c r="H144" s="123"/>
      <c r="I144" s="123"/>
      <c r="J144" s="123"/>
      <c r="K144" s="10"/>
      <c r="L144" s="3"/>
    </row>
    <row r="145" spans="1:12" ht="13.5" thickBot="1" x14ac:dyDescent="0.25">
      <c r="A145" s="11" t="s">
        <v>5</v>
      </c>
      <c r="B145" s="124" t="s">
        <v>6</v>
      </c>
      <c r="C145" s="126" t="s">
        <v>7</v>
      </c>
      <c r="D145" s="128" t="s">
        <v>8</v>
      </c>
      <c r="E145" s="109" t="s">
        <v>9</v>
      </c>
      <c r="F145" s="111" t="s">
        <v>10</v>
      </c>
      <c r="G145" s="109" t="s">
        <v>11</v>
      </c>
      <c r="H145" s="111" t="s">
        <v>12</v>
      </c>
      <c r="I145" s="109" t="s">
        <v>10</v>
      </c>
      <c r="J145" s="113" t="s">
        <v>13</v>
      </c>
      <c r="K145" s="115" t="s">
        <v>14</v>
      </c>
      <c r="L145" s="117" t="s">
        <v>15</v>
      </c>
    </row>
    <row r="146" spans="1:12" x14ac:dyDescent="0.2">
      <c r="A146" s="87" t="s">
        <v>16</v>
      </c>
      <c r="B146" s="125"/>
      <c r="C146" s="127"/>
      <c r="D146" s="129"/>
      <c r="E146" s="110"/>
      <c r="F146" s="112"/>
      <c r="G146" s="110"/>
      <c r="H146" s="112"/>
      <c r="I146" s="110"/>
      <c r="J146" s="114"/>
      <c r="K146" s="116"/>
      <c r="L146" s="118"/>
    </row>
    <row r="147" spans="1:12" ht="36.75" customHeight="1" x14ac:dyDescent="0.2">
      <c r="A147" s="73">
        <v>102</v>
      </c>
      <c r="B147" s="73" t="s">
        <v>154</v>
      </c>
      <c r="C147" s="73" t="s">
        <v>155</v>
      </c>
      <c r="D147" s="24" t="s">
        <v>52</v>
      </c>
      <c r="E147" s="26">
        <v>11057</v>
      </c>
      <c r="F147" s="27"/>
      <c r="G147" s="27"/>
      <c r="H147" s="27"/>
      <c r="I147" s="27"/>
      <c r="J147" s="27"/>
      <c r="K147" s="42">
        <f t="shared" ref="K147:K158" si="12">SUM(E147:F147)-SUM(G147:J147)</f>
        <v>11057</v>
      </c>
      <c r="L147" s="74"/>
    </row>
    <row r="148" spans="1:12" ht="34.5" customHeight="1" x14ac:dyDescent="0.2">
      <c r="A148" s="73">
        <v>102</v>
      </c>
      <c r="B148" s="73" t="s">
        <v>156</v>
      </c>
      <c r="C148" s="73" t="s">
        <v>157</v>
      </c>
      <c r="D148" s="24" t="s">
        <v>52</v>
      </c>
      <c r="E148" s="26">
        <v>11013</v>
      </c>
      <c r="F148" s="27"/>
      <c r="G148" s="27"/>
      <c r="H148" s="27"/>
      <c r="I148" s="27"/>
      <c r="J148" s="27"/>
      <c r="K148" s="42">
        <f t="shared" si="12"/>
        <v>11013</v>
      </c>
      <c r="L148" s="74"/>
    </row>
    <row r="149" spans="1:12" ht="35.25" customHeight="1" x14ac:dyDescent="0.2">
      <c r="A149" s="73"/>
      <c r="B149" s="73"/>
      <c r="C149" s="73"/>
      <c r="D149" s="24"/>
      <c r="E149" s="26"/>
      <c r="F149" s="27"/>
      <c r="G149" s="27"/>
      <c r="H149" s="27"/>
      <c r="I149" s="27"/>
      <c r="J149" s="27"/>
      <c r="K149" s="42"/>
      <c r="L149" s="74"/>
    </row>
    <row r="150" spans="1:12" ht="33" customHeight="1" x14ac:dyDescent="0.2">
      <c r="A150" s="73">
        <v>102</v>
      </c>
      <c r="B150" s="73" t="s">
        <v>158</v>
      </c>
      <c r="C150" s="73" t="s">
        <v>159</v>
      </c>
      <c r="D150" s="24" t="s">
        <v>52</v>
      </c>
      <c r="E150" s="26">
        <v>13340</v>
      </c>
      <c r="F150" s="27"/>
      <c r="G150" s="27"/>
      <c r="H150" s="27"/>
      <c r="I150" s="27"/>
      <c r="J150" s="27"/>
      <c r="K150" s="42">
        <f t="shared" si="12"/>
        <v>13340</v>
      </c>
      <c r="L150" s="74"/>
    </row>
    <row r="151" spans="1:12" ht="36" customHeight="1" x14ac:dyDescent="0.2">
      <c r="A151" s="73">
        <v>102</v>
      </c>
      <c r="B151" s="73" t="s">
        <v>160</v>
      </c>
      <c r="C151" s="73" t="s">
        <v>161</v>
      </c>
      <c r="D151" s="24" t="s">
        <v>52</v>
      </c>
      <c r="E151" s="26">
        <v>10590</v>
      </c>
      <c r="F151" s="27"/>
      <c r="G151" s="27"/>
      <c r="H151" s="27"/>
      <c r="I151" s="27"/>
      <c r="J151" s="27"/>
      <c r="K151" s="42">
        <f t="shared" si="12"/>
        <v>10590</v>
      </c>
      <c r="L151" s="74"/>
    </row>
    <row r="152" spans="1:12" ht="31.5" customHeight="1" x14ac:dyDescent="0.2">
      <c r="A152" s="73">
        <v>102</v>
      </c>
      <c r="B152" s="73" t="s">
        <v>162</v>
      </c>
      <c r="C152" s="73" t="s">
        <v>163</v>
      </c>
      <c r="D152" s="24" t="s">
        <v>52</v>
      </c>
      <c r="E152" s="26">
        <v>25407</v>
      </c>
      <c r="F152" s="27"/>
      <c r="G152" s="27"/>
      <c r="H152" s="27"/>
      <c r="I152" s="27"/>
      <c r="J152" s="27"/>
      <c r="K152" s="42">
        <f t="shared" si="12"/>
        <v>25407</v>
      </c>
      <c r="L152" s="74"/>
    </row>
    <row r="153" spans="1:12" ht="39.75" customHeight="1" x14ac:dyDescent="0.2">
      <c r="A153" s="73">
        <v>102</v>
      </c>
      <c r="B153" s="73" t="s">
        <v>164</v>
      </c>
      <c r="C153" s="73" t="s">
        <v>165</v>
      </c>
      <c r="D153" s="24" t="s">
        <v>52</v>
      </c>
      <c r="E153" s="26">
        <v>15603</v>
      </c>
      <c r="F153" s="27"/>
      <c r="G153" s="27"/>
      <c r="H153" s="27"/>
      <c r="I153" s="27"/>
      <c r="J153" s="27"/>
      <c r="K153" s="42">
        <f t="shared" si="12"/>
        <v>15603</v>
      </c>
      <c r="L153" s="74"/>
    </row>
    <row r="154" spans="1:12" ht="39.75" customHeight="1" x14ac:dyDescent="0.2">
      <c r="A154" s="73">
        <v>102</v>
      </c>
      <c r="B154" s="73" t="s">
        <v>166</v>
      </c>
      <c r="C154" s="73" t="s">
        <v>167</v>
      </c>
      <c r="D154" s="24" t="s">
        <v>52</v>
      </c>
      <c r="E154" s="26">
        <v>17083</v>
      </c>
      <c r="F154" s="27"/>
      <c r="G154" s="27"/>
      <c r="H154" s="27"/>
      <c r="I154" s="27"/>
      <c r="J154" s="27"/>
      <c r="K154" s="42">
        <f t="shared" si="12"/>
        <v>17083</v>
      </c>
      <c r="L154" s="74"/>
    </row>
    <row r="155" spans="1:12" ht="39.75" customHeight="1" x14ac:dyDescent="0.2">
      <c r="A155" s="73">
        <v>102</v>
      </c>
      <c r="B155" s="73" t="s">
        <v>168</v>
      </c>
      <c r="C155" s="73" t="s">
        <v>169</v>
      </c>
      <c r="D155" s="24" t="s">
        <v>52</v>
      </c>
      <c r="E155" s="26">
        <v>10700</v>
      </c>
      <c r="F155" s="27"/>
      <c r="G155" s="27"/>
      <c r="H155" s="27"/>
      <c r="I155" s="27"/>
      <c r="J155" s="27"/>
      <c r="K155" s="42">
        <f t="shared" si="12"/>
        <v>10700</v>
      </c>
      <c r="L155" s="74"/>
    </row>
    <row r="156" spans="1:12" ht="39.75" customHeight="1" x14ac:dyDescent="0.2">
      <c r="A156" s="73">
        <v>102</v>
      </c>
      <c r="B156" s="73" t="s">
        <v>170</v>
      </c>
      <c r="C156" s="73" t="s">
        <v>171</v>
      </c>
      <c r="D156" s="24" t="s">
        <v>47</v>
      </c>
      <c r="E156" s="26">
        <v>4503</v>
      </c>
      <c r="F156" s="27"/>
      <c r="G156" s="27"/>
      <c r="H156" s="27"/>
      <c r="I156" s="27"/>
      <c r="J156" s="27"/>
      <c r="K156" s="42">
        <f>SUM(E156:F156)-SUM(G156:J156)</f>
        <v>4503</v>
      </c>
      <c r="L156" s="74"/>
    </row>
    <row r="157" spans="1:12" ht="39.75" customHeight="1" x14ac:dyDescent="0.2">
      <c r="A157" s="73">
        <v>102</v>
      </c>
      <c r="B157" s="73" t="s">
        <v>172</v>
      </c>
      <c r="C157" s="73" t="s">
        <v>173</v>
      </c>
      <c r="D157" s="24" t="s">
        <v>47</v>
      </c>
      <c r="E157" s="26">
        <v>10427</v>
      </c>
      <c r="F157" s="27"/>
      <c r="G157" s="27"/>
      <c r="H157" s="27"/>
      <c r="I157" s="27"/>
      <c r="J157" s="27"/>
      <c r="K157" s="42">
        <f t="shared" si="12"/>
        <v>10427</v>
      </c>
      <c r="L157" s="74"/>
    </row>
    <row r="158" spans="1:12" ht="39.75" customHeight="1" x14ac:dyDescent="0.2">
      <c r="A158" s="73">
        <v>602</v>
      </c>
      <c r="B158" s="73" t="s">
        <v>174</v>
      </c>
      <c r="C158" s="73" t="s">
        <v>175</v>
      </c>
      <c r="D158" s="24" t="s">
        <v>47</v>
      </c>
      <c r="E158" s="26">
        <v>6877</v>
      </c>
      <c r="F158" s="27"/>
      <c r="G158" s="27"/>
      <c r="H158" s="27"/>
      <c r="I158" s="27"/>
      <c r="J158" s="27"/>
      <c r="K158" s="42">
        <f t="shared" si="12"/>
        <v>6877</v>
      </c>
      <c r="L158" s="74"/>
    </row>
    <row r="159" spans="1:12" ht="13.5" thickBot="1" x14ac:dyDescent="0.25">
      <c r="A159" s="90"/>
      <c r="B159" s="90"/>
      <c r="C159" s="90"/>
      <c r="D159" s="45" t="s">
        <v>18</v>
      </c>
      <c r="E159" s="75">
        <f t="shared" ref="E159:K159" si="13">SUM(E147:E158)</f>
        <v>136600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136600</v>
      </c>
    </row>
    <row r="160" spans="1:12" x14ac:dyDescent="0.2">
      <c r="D160" s="58"/>
      <c r="E160" s="89"/>
      <c r="F160" s="89"/>
      <c r="G160" s="89"/>
      <c r="H160" s="89"/>
      <c r="I160" s="89"/>
      <c r="J160" s="89"/>
      <c r="K160" s="89"/>
    </row>
    <row r="161" spans="1:12" ht="15.75" customHeight="1" x14ac:dyDescent="0.2">
      <c r="D161" s="58"/>
      <c r="E161" s="89"/>
      <c r="F161" s="89"/>
      <c r="G161" s="89"/>
      <c r="H161" s="89"/>
      <c r="I161" s="89"/>
      <c r="J161" s="89"/>
      <c r="K161" s="89"/>
    </row>
    <row r="162" spans="1:12" ht="15" customHeight="1" x14ac:dyDescent="0.2">
      <c r="D162" s="58"/>
      <c r="E162" s="89"/>
      <c r="F162" s="89"/>
      <c r="G162" s="89"/>
      <c r="H162" s="89"/>
      <c r="I162" s="89"/>
      <c r="J162" s="89"/>
      <c r="K162" s="89"/>
    </row>
    <row r="163" spans="1:12" ht="38.25" customHeight="1" x14ac:dyDescent="0.2">
      <c r="D163" s="58"/>
      <c r="E163" s="89"/>
      <c r="F163" s="89"/>
      <c r="G163" s="89"/>
      <c r="H163" s="89"/>
      <c r="I163" s="89"/>
      <c r="J163" s="89"/>
      <c r="K163" s="89"/>
    </row>
    <row r="164" spans="1:12" ht="39.75" customHeight="1" x14ac:dyDescent="0.2">
      <c r="D164" s="58"/>
      <c r="E164" s="89"/>
      <c r="F164" s="89"/>
      <c r="G164" s="89"/>
      <c r="H164" s="89"/>
      <c r="I164" s="89"/>
      <c r="J164" s="89"/>
      <c r="K164" s="89"/>
    </row>
    <row r="165" spans="1:12" ht="13.5" thickBot="1" x14ac:dyDescent="0.25">
      <c r="D165" s="119" t="s">
        <v>0</v>
      </c>
      <c r="E165" s="119"/>
      <c r="F165" s="119"/>
      <c r="G165" s="119"/>
      <c r="H165" s="119"/>
      <c r="I165"/>
      <c r="J165"/>
      <c r="K165" s="1"/>
    </row>
    <row r="166" spans="1:12" ht="13.5" thickBot="1" x14ac:dyDescent="0.25">
      <c r="D166" s="120" t="s">
        <v>1</v>
      </c>
      <c r="E166" s="120"/>
      <c r="F166" s="120"/>
      <c r="G166" s="120"/>
      <c r="H166" s="120"/>
      <c r="I166"/>
      <c r="J166"/>
      <c r="K166" s="1"/>
      <c r="L166" s="2" t="s">
        <v>176</v>
      </c>
    </row>
    <row r="167" spans="1:12" x14ac:dyDescent="0.2">
      <c r="D167" s="121" t="s">
        <v>302</v>
      </c>
      <c r="E167" s="121"/>
      <c r="F167" s="121"/>
      <c r="G167" s="121"/>
      <c r="H167" s="121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22" t="s">
        <v>3</v>
      </c>
      <c r="F170" s="122"/>
      <c r="G170" s="123" t="s">
        <v>4</v>
      </c>
      <c r="H170" s="123"/>
      <c r="I170" s="123"/>
      <c r="J170" s="123"/>
      <c r="K170" s="10"/>
      <c r="L170" s="3"/>
    </row>
    <row r="171" spans="1:12" ht="13.5" customHeight="1" thickBot="1" x14ac:dyDescent="0.25">
      <c r="A171" s="11" t="s">
        <v>5</v>
      </c>
      <c r="B171" s="124" t="s">
        <v>6</v>
      </c>
      <c r="C171" s="126" t="s">
        <v>7</v>
      </c>
      <c r="D171" s="128" t="s">
        <v>8</v>
      </c>
      <c r="E171" s="109" t="s">
        <v>9</v>
      </c>
      <c r="F171" s="111" t="s">
        <v>10</v>
      </c>
      <c r="G171" s="109" t="s">
        <v>11</v>
      </c>
      <c r="H171" s="111" t="s">
        <v>12</v>
      </c>
      <c r="I171" s="109" t="s">
        <v>10</v>
      </c>
      <c r="J171" s="113" t="s">
        <v>13</v>
      </c>
      <c r="K171" s="115" t="s">
        <v>14</v>
      </c>
      <c r="L171" s="117" t="s">
        <v>15</v>
      </c>
    </row>
    <row r="172" spans="1:12" x14ac:dyDescent="0.2">
      <c r="A172" s="87" t="s">
        <v>16</v>
      </c>
      <c r="B172" s="125"/>
      <c r="C172" s="127"/>
      <c r="D172" s="129"/>
      <c r="E172" s="110"/>
      <c r="F172" s="112"/>
      <c r="G172" s="110"/>
      <c r="H172" s="112"/>
      <c r="I172" s="110"/>
      <c r="J172" s="114"/>
      <c r="K172" s="116"/>
      <c r="L172" s="118"/>
    </row>
    <row r="173" spans="1:12" ht="39.75" customHeight="1" x14ac:dyDescent="0.2">
      <c r="A173" s="73">
        <v>102</v>
      </c>
      <c r="B173" s="73" t="s">
        <v>177</v>
      </c>
      <c r="C173" s="73" t="s">
        <v>206</v>
      </c>
      <c r="D173" s="24" t="s">
        <v>52</v>
      </c>
      <c r="E173" s="26">
        <v>15897</v>
      </c>
      <c r="F173" s="27"/>
      <c r="G173" s="27"/>
      <c r="H173" s="42"/>
      <c r="I173" s="27"/>
      <c r="J173" s="27"/>
      <c r="K173" s="42">
        <f>SUM(E173:F173)-SUM(G173:J173)</f>
        <v>15897</v>
      </c>
      <c r="L173" s="74"/>
    </row>
    <row r="174" spans="1:12" ht="39.75" customHeight="1" x14ac:dyDescent="0.2">
      <c r="A174" s="73">
        <v>102</v>
      </c>
      <c r="B174" s="73" t="s">
        <v>178</v>
      </c>
      <c r="C174" s="73" t="s">
        <v>179</v>
      </c>
      <c r="D174" s="24" t="s">
        <v>52</v>
      </c>
      <c r="E174" s="26">
        <v>8000</v>
      </c>
      <c r="F174" s="27"/>
      <c r="G174" s="27"/>
      <c r="H174" s="42"/>
      <c r="I174" s="27"/>
      <c r="J174" s="27"/>
      <c r="K174" s="42">
        <f>SUM(E174:F174)-SUM(G174:J174)</f>
        <v>8000</v>
      </c>
      <c r="L174" s="74"/>
    </row>
    <row r="175" spans="1:12" ht="39.75" customHeight="1" x14ac:dyDescent="0.2">
      <c r="A175" s="73">
        <v>102</v>
      </c>
      <c r="B175" s="73" t="s">
        <v>180</v>
      </c>
      <c r="C175" s="73" t="s">
        <v>181</v>
      </c>
      <c r="D175" s="24" t="s">
        <v>47</v>
      </c>
      <c r="E175" s="26">
        <v>17647</v>
      </c>
      <c r="F175" s="27"/>
      <c r="G175" s="27"/>
      <c r="H175" s="42"/>
      <c r="I175" s="27"/>
      <c r="J175" s="27"/>
      <c r="K175" s="42">
        <f>SUM(E175:F175)-SUM(G175:J175)</f>
        <v>17647</v>
      </c>
      <c r="L175" s="74"/>
    </row>
    <row r="176" spans="1:12" ht="39.75" customHeight="1" x14ac:dyDescent="0.2">
      <c r="A176" s="73">
        <v>102</v>
      </c>
      <c r="B176" s="73" t="s">
        <v>182</v>
      </c>
      <c r="C176" s="73" t="s">
        <v>183</v>
      </c>
      <c r="D176" s="24" t="s">
        <v>52</v>
      </c>
      <c r="E176" s="26">
        <v>16763</v>
      </c>
      <c r="F176" s="27"/>
      <c r="G176" s="27"/>
      <c r="H176" s="42"/>
      <c r="I176" s="27"/>
      <c r="J176" s="27"/>
      <c r="K176" s="42">
        <f>SUM(E176:F176)-SUM(G176:J176)</f>
        <v>16763</v>
      </c>
      <c r="L176" s="74"/>
    </row>
    <row r="177" spans="1:12" ht="39.75" customHeight="1" x14ac:dyDescent="0.2">
      <c r="A177" s="73">
        <v>102</v>
      </c>
      <c r="B177" s="73" t="s">
        <v>184</v>
      </c>
      <c r="C177" s="73" t="s">
        <v>185</v>
      </c>
      <c r="D177" s="24" t="s">
        <v>47</v>
      </c>
      <c r="E177" s="26">
        <v>6003</v>
      </c>
      <c r="F177" s="27"/>
      <c r="G177" s="27"/>
      <c r="H177" s="42"/>
      <c r="I177" s="27"/>
      <c r="J177" s="27"/>
      <c r="K177" s="42">
        <f t="shared" ref="K177:K201" si="14">SUM(E177:F177)-SUM(G177:J177)</f>
        <v>6003</v>
      </c>
      <c r="L177" s="74"/>
    </row>
    <row r="178" spans="1:12" ht="39.75" customHeight="1" x14ac:dyDescent="0.2">
      <c r="A178" s="73">
        <v>102</v>
      </c>
      <c r="B178" s="73" t="s">
        <v>186</v>
      </c>
      <c r="C178" s="73" t="s">
        <v>187</v>
      </c>
      <c r="D178" s="24" t="s">
        <v>47</v>
      </c>
      <c r="E178" s="26">
        <v>10417</v>
      </c>
      <c r="F178" s="27"/>
      <c r="G178" s="27"/>
      <c r="H178" s="42"/>
      <c r="I178" s="27"/>
      <c r="J178" s="27"/>
      <c r="K178" s="42">
        <f t="shared" si="14"/>
        <v>10417</v>
      </c>
      <c r="L178" s="74"/>
    </row>
    <row r="179" spans="1:12" ht="39.75" customHeight="1" x14ac:dyDescent="0.2">
      <c r="A179" s="73">
        <v>602</v>
      </c>
      <c r="B179" s="73" t="s">
        <v>188</v>
      </c>
      <c r="C179" s="73" t="s">
        <v>189</v>
      </c>
      <c r="D179" s="73" t="s">
        <v>52</v>
      </c>
      <c r="E179" s="26">
        <v>16763</v>
      </c>
      <c r="F179" s="27"/>
      <c r="G179" s="27"/>
      <c r="H179" s="42"/>
      <c r="I179" s="27"/>
      <c r="J179" s="27"/>
      <c r="K179" s="42">
        <f t="shared" si="14"/>
        <v>16763</v>
      </c>
      <c r="L179" s="74"/>
    </row>
    <row r="180" spans="1:12" ht="39.75" customHeight="1" x14ac:dyDescent="0.2">
      <c r="A180" s="73">
        <v>102</v>
      </c>
      <c r="B180" s="73" t="s">
        <v>190</v>
      </c>
      <c r="C180" s="73" t="s">
        <v>191</v>
      </c>
      <c r="D180" s="73" t="s">
        <v>52</v>
      </c>
      <c r="E180" s="26">
        <v>13803</v>
      </c>
      <c r="F180" s="27"/>
      <c r="G180" s="27"/>
      <c r="H180" s="42"/>
      <c r="I180" s="27"/>
      <c r="J180" s="27"/>
      <c r="K180" s="42">
        <f t="shared" si="14"/>
        <v>13803</v>
      </c>
      <c r="L180" s="74"/>
    </row>
    <row r="181" spans="1:12" ht="39.75" customHeight="1" x14ac:dyDescent="0.2">
      <c r="A181" s="73">
        <v>102</v>
      </c>
      <c r="B181" s="73" t="s">
        <v>192</v>
      </c>
      <c r="C181" s="73" t="s">
        <v>193</v>
      </c>
      <c r="D181" s="24" t="s">
        <v>21</v>
      </c>
      <c r="E181" s="26">
        <v>32253</v>
      </c>
      <c r="F181" s="27"/>
      <c r="G181" s="27"/>
      <c r="H181" s="42"/>
      <c r="I181" s="27"/>
      <c r="J181" s="27"/>
      <c r="K181" s="42">
        <f t="shared" si="14"/>
        <v>32253</v>
      </c>
      <c r="L181" s="74"/>
    </row>
    <row r="182" spans="1:12" ht="39.75" customHeight="1" x14ac:dyDescent="0.2">
      <c r="A182" s="73">
        <v>102</v>
      </c>
      <c r="B182" s="73" t="s">
        <v>194</v>
      </c>
      <c r="C182" s="73" t="s">
        <v>195</v>
      </c>
      <c r="D182" s="24" t="s">
        <v>21</v>
      </c>
      <c r="E182" s="26">
        <v>42353</v>
      </c>
      <c r="F182" s="27"/>
      <c r="G182" s="27"/>
      <c r="H182" s="42"/>
      <c r="I182" s="27"/>
      <c r="J182" s="27"/>
      <c r="K182" s="42">
        <f t="shared" si="14"/>
        <v>42353</v>
      </c>
      <c r="L182" s="74"/>
    </row>
    <row r="183" spans="1:12" ht="39.75" customHeight="1" x14ac:dyDescent="0.2">
      <c r="A183" s="73">
        <v>102</v>
      </c>
      <c r="B183" s="73" t="s">
        <v>196</v>
      </c>
      <c r="C183" s="73" t="s">
        <v>197</v>
      </c>
      <c r="D183" s="24" t="s">
        <v>21</v>
      </c>
      <c r="E183" s="26">
        <v>56460</v>
      </c>
      <c r="F183" s="27"/>
      <c r="G183" s="27"/>
      <c r="H183" s="42"/>
      <c r="I183" s="27"/>
      <c r="J183" s="27"/>
      <c r="K183" s="42">
        <f t="shared" si="14"/>
        <v>56460</v>
      </c>
      <c r="L183" s="74"/>
    </row>
    <row r="184" spans="1:12" ht="13.5" customHeight="1" thickBot="1" x14ac:dyDescent="0.25">
      <c r="A184" s="90"/>
      <c r="B184" s="90"/>
      <c r="C184" s="90"/>
      <c r="D184" s="45" t="s">
        <v>18</v>
      </c>
      <c r="E184" s="75">
        <f t="shared" ref="E184:K184" si="15">SUM(E167:E183)</f>
        <v>236359</v>
      </c>
      <c r="F184" s="75">
        <f t="shared" si="15"/>
        <v>0</v>
      </c>
      <c r="G184" s="75">
        <f t="shared" si="15"/>
        <v>0</v>
      </c>
      <c r="H184" s="75">
        <f t="shared" si="15"/>
        <v>0</v>
      </c>
      <c r="I184" s="75">
        <f t="shared" si="15"/>
        <v>0</v>
      </c>
      <c r="J184" s="106">
        <f t="shared" si="15"/>
        <v>0</v>
      </c>
      <c r="K184" s="75">
        <f t="shared" si="15"/>
        <v>236359</v>
      </c>
      <c r="L184" s="101"/>
    </row>
    <row r="185" spans="1:12" ht="39.75" customHeight="1" x14ac:dyDescent="0.2">
      <c r="A185" s="90"/>
      <c r="B185" s="90"/>
      <c r="C185" s="90"/>
      <c r="D185" s="102"/>
      <c r="E185" s="103"/>
      <c r="F185" s="104"/>
      <c r="G185" s="104"/>
      <c r="H185" s="105"/>
      <c r="I185" s="104"/>
      <c r="J185" s="104"/>
      <c r="K185" s="105"/>
    </row>
    <row r="186" spans="1:12" ht="64.5" customHeight="1" x14ac:dyDescent="0.2">
      <c r="A186" s="90"/>
      <c r="B186" s="90"/>
      <c r="C186" s="90"/>
      <c r="D186" s="102"/>
      <c r="E186" s="103"/>
      <c r="F186" s="104"/>
      <c r="G186" s="104"/>
      <c r="H186" s="105"/>
      <c r="I186" s="104"/>
      <c r="J186" s="104"/>
      <c r="K186" s="105"/>
    </row>
    <row r="187" spans="1:12" ht="13.5" thickBot="1" x14ac:dyDescent="0.25">
      <c r="D187" s="119" t="s">
        <v>0</v>
      </c>
      <c r="E187" s="119"/>
      <c r="F187" s="119"/>
      <c r="G187" s="119"/>
      <c r="H187" s="119"/>
      <c r="I187"/>
      <c r="J187"/>
      <c r="K187" s="1"/>
    </row>
    <row r="188" spans="1:12" ht="13.5" thickBot="1" x14ac:dyDescent="0.25">
      <c r="D188" s="120" t="s">
        <v>1</v>
      </c>
      <c r="E188" s="120"/>
      <c r="F188" s="120"/>
      <c r="G188" s="120"/>
      <c r="H188" s="120"/>
      <c r="I188"/>
      <c r="J188"/>
      <c r="K188" s="1"/>
      <c r="L188" s="2" t="s">
        <v>205</v>
      </c>
    </row>
    <row r="189" spans="1:12" x14ac:dyDescent="0.2">
      <c r="D189" s="121" t="s">
        <v>302</v>
      </c>
      <c r="E189" s="121"/>
      <c r="F189" s="121"/>
      <c r="G189" s="121"/>
      <c r="H189" s="121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22" t="s">
        <v>3</v>
      </c>
      <c r="F191" s="122"/>
      <c r="G191" s="123" t="s">
        <v>4</v>
      </c>
      <c r="H191" s="123"/>
      <c r="I191" s="123"/>
      <c r="J191" s="123"/>
      <c r="K191" s="10"/>
      <c r="L191" s="3"/>
    </row>
    <row r="192" spans="1:12" ht="13.5" customHeight="1" thickBot="1" x14ac:dyDescent="0.25">
      <c r="A192" s="11" t="s">
        <v>5</v>
      </c>
      <c r="B192" s="124" t="s">
        <v>6</v>
      </c>
      <c r="C192" s="126" t="s">
        <v>7</v>
      </c>
      <c r="D192" s="128" t="s">
        <v>8</v>
      </c>
      <c r="E192" s="109" t="s">
        <v>9</v>
      </c>
      <c r="F192" s="111" t="s">
        <v>10</v>
      </c>
      <c r="G192" s="109" t="s">
        <v>11</v>
      </c>
      <c r="H192" s="111" t="s">
        <v>12</v>
      </c>
      <c r="I192" s="109" t="s">
        <v>10</v>
      </c>
      <c r="J192" s="113" t="s">
        <v>13</v>
      </c>
      <c r="K192" s="115" t="s">
        <v>14</v>
      </c>
      <c r="L192" s="117" t="s">
        <v>15</v>
      </c>
    </row>
    <row r="193" spans="1:12" x14ac:dyDescent="0.2">
      <c r="A193" s="87" t="s">
        <v>16</v>
      </c>
      <c r="B193" s="125"/>
      <c r="C193" s="127"/>
      <c r="D193" s="129"/>
      <c r="E193" s="110"/>
      <c r="F193" s="112"/>
      <c r="G193" s="110"/>
      <c r="H193" s="112"/>
      <c r="I193" s="110"/>
      <c r="J193" s="114"/>
      <c r="K193" s="116"/>
      <c r="L193" s="118"/>
    </row>
    <row r="194" spans="1:12" ht="39.75" customHeight="1" x14ac:dyDescent="0.2">
      <c r="A194" s="73">
        <v>102</v>
      </c>
      <c r="B194" s="73" t="s">
        <v>201</v>
      </c>
      <c r="C194" s="73" t="s">
        <v>203</v>
      </c>
      <c r="D194" s="24" t="s">
        <v>47</v>
      </c>
      <c r="E194" s="26">
        <v>7770</v>
      </c>
      <c r="F194" s="27"/>
      <c r="G194" s="27"/>
      <c r="H194" s="100"/>
      <c r="I194" s="27"/>
      <c r="J194" s="27"/>
      <c r="K194" s="42">
        <f t="shared" si="14"/>
        <v>7770</v>
      </c>
      <c r="L194" s="74"/>
    </row>
    <row r="195" spans="1:12" ht="39.75" customHeight="1" x14ac:dyDescent="0.2">
      <c r="A195" s="73">
        <v>102</v>
      </c>
      <c r="B195" s="73" t="s">
        <v>202</v>
      </c>
      <c r="C195" s="73" t="s">
        <v>209</v>
      </c>
      <c r="D195" s="24" t="s">
        <v>47</v>
      </c>
      <c r="E195" s="26">
        <v>26340</v>
      </c>
      <c r="F195" s="29"/>
      <c r="G195" s="27"/>
      <c r="H195" s="42"/>
      <c r="I195" s="27"/>
      <c r="J195" s="27"/>
      <c r="K195" s="42">
        <f t="shared" si="14"/>
        <v>26340</v>
      </c>
      <c r="L195" s="74"/>
    </row>
    <row r="196" spans="1:12" ht="39.75" customHeight="1" x14ac:dyDescent="0.2">
      <c r="A196" s="73">
        <v>102</v>
      </c>
      <c r="B196" s="73" t="s">
        <v>207</v>
      </c>
      <c r="C196" s="73" t="s">
        <v>208</v>
      </c>
      <c r="D196" s="24" t="s">
        <v>21</v>
      </c>
      <c r="E196" s="26">
        <v>30633</v>
      </c>
      <c r="F196" s="29"/>
      <c r="G196" s="27"/>
      <c r="H196" s="42"/>
      <c r="I196" s="27"/>
      <c r="J196" s="27"/>
      <c r="K196" s="42">
        <f t="shared" si="14"/>
        <v>30633</v>
      </c>
      <c r="L196" s="74"/>
    </row>
    <row r="197" spans="1:12" ht="39.75" customHeight="1" x14ac:dyDescent="0.2">
      <c r="A197" s="73">
        <v>102</v>
      </c>
      <c r="B197" s="73" t="s">
        <v>210</v>
      </c>
      <c r="C197" s="73" t="s">
        <v>211</v>
      </c>
      <c r="D197" s="24" t="s">
        <v>47</v>
      </c>
      <c r="E197" s="26">
        <v>2883</v>
      </c>
      <c r="F197" s="29"/>
      <c r="G197" s="27"/>
      <c r="H197" s="42"/>
      <c r="I197" s="27"/>
      <c r="J197" s="27"/>
      <c r="K197" s="42">
        <f t="shared" si="14"/>
        <v>2883</v>
      </c>
      <c r="L197" s="74"/>
    </row>
    <row r="198" spans="1:12" ht="39.75" customHeight="1" x14ac:dyDescent="0.2">
      <c r="A198" s="73">
        <v>602</v>
      </c>
      <c r="B198" s="73" t="s">
        <v>212</v>
      </c>
      <c r="C198" s="73" t="s">
        <v>216</v>
      </c>
      <c r="D198" s="24" t="s">
        <v>246</v>
      </c>
      <c r="E198" s="26">
        <v>27940</v>
      </c>
      <c r="F198" s="29"/>
      <c r="G198" s="27"/>
      <c r="H198" s="42"/>
      <c r="I198" s="27"/>
      <c r="J198" s="27"/>
      <c r="K198" s="42">
        <f t="shared" si="14"/>
        <v>27940</v>
      </c>
      <c r="L198" s="74"/>
    </row>
    <row r="199" spans="1:12" ht="39.75" customHeight="1" x14ac:dyDescent="0.2">
      <c r="A199" s="73">
        <v>602</v>
      </c>
      <c r="B199" s="73" t="s">
        <v>213</v>
      </c>
      <c r="C199" s="73" t="s">
        <v>217</v>
      </c>
      <c r="D199" s="24" t="s">
        <v>246</v>
      </c>
      <c r="E199" s="26">
        <v>20957</v>
      </c>
      <c r="F199" s="29"/>
      <c r="G199" s="27"/>
      <c r="H199" s="42"/>
      <c r="I199" s="27"/>
      <c r="J199" s="27"/>
      <c r="K199" s="42">
        <f t="shared" si="14"/>
        <v>20957</v>
      </c>
      <c r="L199" s="74"/>
    </row>
    <row r="200" spans="1:12" ht="39.75" customHeight="1" x14ac:dyDescent="0.2">
      <c r="A200" s="73">
        <v>102</v>
      </c>
      <c r="B200" s="73" t="s">
        <v>214</v>
      </c>
      <c r="C200" s="73" t="s">
        <v>218</v>
      </c>
      <c r="D200" s="24" t="s">
        <v>21</v>
      </c>
      <c r="E200" s="26">
        <v>21177</v>
      </c>
      <c r="F200" s="29"/>
      <c r="G200" s="27"/>
      <c r="H200" s="42"/>
      <c r="I200" s="27"/>
      <c r="J200" s="27"/>
      <c r="K200" s="42">
        <f t="shared" si="14"/>
        <v>21177</v>
      </c>
      <c r="L200" s="74"/>
    </row>
    <row r="201" spans="1:12" ht="39.75" customHeight="1" x14ac:dyDescent="0.2">
      <c r="A201" s="73">
        <v>102</v>
      </c>
      <c r="B201" s="73" t="s">
        <v>215</v>
      </c>
      <c r="C201" s="73" t="s">
        <v>219</v>
      </c>
      <c r="D201" s="24" t="s">
        <v>21</v>
      </c>
      <c r="E201" s="26">
        <v>20810</v>
      </c>
      <c r="F201" s="29"/>
      <c r="G201" s="27"/>
      <c r="H201" s="42"/>
      <c r="I201" s="27"/>
      <c r="J201" s="27"/>
      <c r="K201" s="42">
        <f t="shared" si="14"/>
        <v>20810</v>
      </c>
      <c r="L201" s="74"/>
    </row>
    <row r="202" spans="1:12" ht="39.75" customHeight="1" x14ac:dyDescent="0.2">
      <c r="A202" s="73">
        <v>102</v>
      </c>
      <c r="B202" s="73" t="s">
        <v>220</v>
      </c>
      <c r="C202" s="107" t="s">
        <v>221</v>
      </c>
      <c r="D202" s="24" t="s">
        <v>47</v>
      </c>
      <c r="E202" s="26">
        <v>27940</v>
      </c>
      <c r="F202" s="29"/>
      <c r="G202" s="27"/>
      <c r="H202" s="42"/>
      <c r="I202" s="27"/>
      <c r="J202" s="27"/>
      <c r="K202" s="42">
        <f>SUM(E202:F202)-SUM(G202:J202)</f>
        <v>27940</v>
      </c>
      <c r="L202" s="74"/>
    </row>
    <row r="203" spans="1:12" ht="13.5" thickBot="1" x14ac:dyDescent="0.25">
      <c r="D203" s="45" t="s">
        <v>18</v>
      </c>
      <c r="E203" s="75">
        <f>SUM(E194:E202)</f>
        <v>186450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0</v>
      </c>
      <c r="I203" s="75">
        <f t="shared" si="16"/>
        <v>0</v>
      </c>
      <c r="J203" s="106">
        <f t="shared" si="16"/>
        <v>0</v>
      </c>
      <c r="K203" s="75">
        <f>SUM(K194:K202)</f>
        <v>186450</v>
      </c>
    </row>
    <row r="204" spans="1:12" ht="119.25" customHeight="1" x14ac:dyDescent="0.2">
      <c r="D204" s="58"/>
      <c r="E204" s="89"/>
      <c r="F204" s="89"/>
      <c r="G204" s="89"/>
      <c r="H204" s="89"/>
      <c r="I204" s="89"/>
      <c r="J204" s="89"/>
      <c r="K204" s="89"/>
    </row>
    <row r="205" spans="1:12" ht="51" customHeight="1" x14ac:dyDescent="0.2">
      <c r="D205" s="58"/>
      <c r="E205" s="89"/>
      <c r="F205" s="89"/>
      <c r="G205" s="89"/>
      <c r="H205" s="89"/>
      <c r="I205" s="89"/>
      <c r="J205" s="89"/>
      <c r="K205" s="89"/>
    </row>
    <row r="206" spans="1:12" ht="13.5" thickBot="1" x14ac:dyDescent="0.25">
      <c r="D206" s="119" t="s">
        <v>0</v>
      </c>
      <c r="E206" s="119"/>
      <c r="F206" s="119"/>
      <c r="G206" s="119"/>
      <c r="H206" s="119"/>
      <c r="I206"/>
      <c r="J206"/>
      <c r="K206" s="1"/>
    </row>
    <row r="207" spans="1:12" ht="13.5" thickBot="1" x14ac:dyDescent="0.25">
      <c r="D207" s="120" t="s">
        <v>1</v>
      </c>
      <c r="E207" s="120"/>
      <c r="F207" s="120"/>
      <c r="G207" s="120"/>
      <c r="H207" s="120"/>
      <c r="I207"/>
      <c r="J207"/>
      <c r="K207" s="1"/>
      <c r="L207" s="2" t="s">
        <v>222</v>
      </c>
    </row>
    <row r="208" spans="1:12" x14ac:dyDescent="0.2">
      <c r="D208" s="121" t="s">
        <v>302</v>
      </c>
      <c r="E208" s="121"/>
      <c r="F208" s="121"/>
      <c r="G208" s="121"/>
      <c r="H208" s="121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22" t="s">
        <v>3</v>
      </c>
      <c r="F210" s="122"/>
      <c r="G210" s="123" t="s">
        <v>4</v>
      </c>
      <c r="H210" s="123"/>
      <c r="I210" s="123"/>
      <c r="J210" s="123"/>
      <c r="K210" s="10"/>
      <c r="L210" s="3"/>
    </row>
    <row r="211" spans="1:12" ht="13.5" customHeight="1" thickBot="1" x14ac:dyDescent="0.25">
      <c r="A211" s="11" t="s">
        <v>5</v>
      </c>
      <c r="B211" s="124" t="s">
        <v>6</v>
      </c>
      <c r="C211" s="126" t="s">
        <v>7</v>
      </c>
      <c r="D211" s="128" t="s">
        <v>8</v>
      </c>
      <c r="E211" s="109" t="s">
        <v>9</v>
      </c>
      <c r="F211" s="111" t="s">
        <v>10</v>
      </c>
      <c r="G211" s="109" t="s">
        <v>11</v>
      </c>
      <c r="H211" s="111" t="s">
        <v>12</v>
      </c>
      <c r="I211" s="109" t="s">
        <v>10</v>
      </c>
      <c r="J211" s="113" t="s">
        <v>13</v>
      </c>
      <c r="K211" s="115" t="s">
        <v>14</v>
      </c>
      <c r="L211" s="117" t="s">
        <v>15</v>
      </c>
    </row>
    <row r="212" spans="1:12" x14ac:dyDescent="0.2">
      <c r="A212" s="87" t="s">
        <v>16</v>
      </c>
      <c r="B212" s="125"/>
      <c r="C212" s="127"/>
      <c r="D212" s="129"/>
      <c r="E212" s="110"/>
      <c r="F212" s="112"/>
      <c r="G212" s="110"/>
      <c r="H212" s="112"/>
      <c r="I212" s="110"/>
      <c r="J212" s="114"/>
      <c r="K212" s="116"/>
      <c r="L212" s="118"/>
    </row>
    <row r="213" spans="1:12" ht="39.75" customHeight="1" x14ac:dyDescent="0.2">
      <c r="A213" s="73">
        <v>102</v>
      </c>
      <c r="B213" s="73" t="s">
        <v>223</v>
      </c>
      <c r="C213" s="73" t="s">
        <v>224</v>
      </c>
      <c r="D213" s="24" t="s">
        <v>47</v>
      </c>
      <c r="E213" s="26">
        <v>10060</v>
      </c>
      <c r="F213" s="27"/>
      <c r="G213" s="27"/>
      <c r="H213" s="100"/>
      <c r="I213" s="27"/>
      <c r="J213" s="27"/>
      <c r="K213" s="42">
        <f t="shared" ref="K213:K221" si="17">SUM(E213:F213)-SUM(G213:J213)</f>
        <v>10060</v>
      </c>
      <c r="L213" s="74"/>
    </row>
    <row r="214" spans="1:12" ht="39.75" customHeight="1" x14ac:dyDescent="0.2">
      <c r="A214" s="73">
        <v>602</v>
      </c>
      <c r="B214" s="73" t="s">
        <v>225</v>
      </c>
      <c r="C214" s="73" t="s">
        <v>227</v>
      </c>
      <c r="D214" s="24" t="s">
        <v>247</v>
      </c>
      <c r="E214" s="26">
        <v>18423</v>
      </c>
      <c r="F214" s="29"/>
      <c r="G214" s="27"/>
      <c r="H214" s="42"/>
      <c r="I214" s="27"/>
      <c r="J214" s="27"/>
      <c r="K214" s="42">
        <f t="shared" si="17"/>
        <v>18423</v>
      </c>
      <c r="L214" s="74"/>
    </row>
    <row r="215" spans="1:12" ht="39.75" customHeight="1" x14ac:dyDescent="0.2">
      <c r="A215" s="73">
        <v>102</v>
      </c>
      <c r="B215" s="73" t="s">
        <v>228</v>
      </c>
      <c r="C215" s="73" t="s">
        <v>226</v>
      </c>
      <c r="D215" s="24" t="s">
        <v>247</v>
      </c>
      <c r="E215" s="26">
        <v>14943</v>
      </c>
      <c r="F215" s="29"/>
      <c r="G215" s="27"/>
      <c r="H215" s="42"/>
      <c r="I215" s="27"/>
      <c r="J215" s="27"/>
      <c r="K215" s="42">
        <f t="shared" si="17"/>
        <v>14943</v>
      </c>
      <c r="L215" s="74"/>
    </row>
    <row r="216" spans="1:12" ht="39.75" customHeight="1" x14ac:dyDescent="0.2">
      <c r="A216" s="73">
        <v>102</v>
      </c>
      <c r="B216" s="73" t="s">
        <v>229</v>
      </c>
      <c r="C216" s="73" t="s">
        <v>230</v>
      </c>
      <c r="D216" s="24" t="s">
        <v>247</v>
      </c>
      <c r="E216" s="26">
        <v>6860</v>
      </c>
      <c r="F216" s="29"/>
      <c r="G216" s="27"/>
      <c r="H216" s="42"/>
      <c r="I216" s="27"/>
      <c r="J216" s="27"/>
      <c r="K216" s="42">
        <f t="shared" si="17"/>
        <v>6860</v>
      </c>
      <c r="L216" s="74"/>
    </row>
    <row r="217" spans="1:12" ht="39.75" customHeight="1" x14ac:dyDescent="0.2">
      <c r="A217" s="73">
        <v>602</v>
      </c>
      <c r="B217" s="73" t="s">
        <v>231</v>
      </c>
      <c r="C217" s="73" t="s">
        <v>232</v>
      </c>
      <c r="D217" s="24" t="s">
        <v>247</v>
      </c>
      <c r="E217" s="26">
        <v>23313</v>
      </c>
      <c r="F217" s="29"/>
      <c r="G217" s="27"/>
      <c r="H217" s="42"/>
      <c r="I217" s="27"/>
      <c r="J217" s="27"/>
      <c r="K217" s="42">
        <f t="shared" si="17"/>
        <v>23313</v>
      </c>
      <c r="L217" s="74"/>
    </row>
    <row r="218" spans="1:12" ht="39.75" customHeight="1" x14ac:dyDescent="0.2">
      <c r="A218" s="73">
        <v>102</v>
      </c>
      <c r="B218" s="73" t="s">
        <v>233</v>
      </c>
      <c r="C218" s="73" t="s">
        <v>234</v>
      </c>
      <c r="D218" s="24" t="s">
        <v>21</v>
      </c>
      <c r="E218" s="26">
        <v>26850</v>
      </c>
      <c r="F218" s="29"/>
      <c r="G218" s="27"/>
      <c r="H218" s="42"/>
      <c r="I218" s="27"/>
      <c r="J218" s="27"/>
      <c r="K218" s="42">
        <f t="shared" si="17"/>
        <v>26850</v>
      </c>
      <c r="L218" s="74"/>
    </row>
    <row r="219" spans="1:12" ht="39.75" customHeight="1" x14ac:dyDescent="0.2">
      <c r="A219" s="23">
        <v>102</v>
      </c>
      <c r="B219" s="23" t="s">
        <v>236</v>
      </c>
      <c r="C219" s="24" t="s">
        <v>237</v>
      </c>
      <c r="D219" s="24" t="s">
        <v>52</v>
      </c>
      <c r="E219" s="26">
        <v>9073</v>
      </c>
      <c r="F219" s="29"/>
      <c r="G219" s="27"/>
      <c r="H219" s="42"/>
      <c r="I219" s="27"/>
      <c r="J219" s="27"/>
      <c r="K219" s="42">
        <f t="shared" si="17"/>
        <v>9073</v>
      </c>
      <c r="L219" s="74"/>
    </row>
    <row r="220" spans="1:12" ht="39.75" customHeight="1" x14ac:dyDescent="0.2">
      <c r="A220" s="73">
        <v>102</v>
      </c>
      <c r="B220" s="73" t="s">
        <v>238</v>
      </c>
      <c r="C220" s="73" t="s">
        <v>239</v>
      </c>
      <c r="D220" s="24" t="s">
        <v>52</v>
      </c>
      <c r="E220" s="26">
        <v>22020</v>
      </c>
      <c r="F220" s="29"/>
      <c r="G220" s="27"/>
      <c r="H220" s="42"/>
      <c r="I220" s="27"/>
      <c r="J220" s="27"/>
      <c r="K220" s="42">
        <f t="shared" si="17"/>
        <v>22020</v>
      </c>
      <c r="L220" s="74"/>
    </row>
    <row r="221" spans="1:12" ht="39.75" customHeight="1" x14ac:dyDescent="0.2">
      <c r="A221" s="73">
        <v>102</v>
      </c>
      <c r="B221" s="73" t="s">
        <v>240</v>
      </c>
      <c r="C221" s="107" t="s">
        <v>241</v>
      </c>
      <c r="D221" s="24" t="s">
        <v>52</v>
      </c>
      <c r="E221" s="26">
        <v>10737</v>
      </c>
      <c r="F221" s="29"/>
      <c r="G221" s="27"/>
      <c r="H221" s="42"/>
      <c r="I221" s="27"/>
      <c r="J221" s="27"/>
      <c r="K221" s="42">
        <f t="shared" si="17"/>
        <v>10737</v>
      </c>
      <c r="L221" s="74"/>
    </row>
    <row r="222" spans="1:12" ht="13.5" thickBot="1" x14ac:dyDescent="0.25">
      <c r="D222" s="45" t="s">
        <v>18</v>
      </c>
      <c r="E222" s="75">
        <f>SUM(E213:E221)</f>
        <v>142279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0</v>
      </c>
      <c r="I222" s="75">
        <f t="shared" si="18"/>
        <v>0</v>
      </c>
      <c r="J222" s="106">
        <f t="shared" si="18"/>
        <v>0</v>
      </c>
      <c r="K222" s="75">
        <f>SUM(K213:K221)</f>
        <v>142279</v>
      </c>
    </row>
    <row r="223" spans="1:12" ht="42.75" customHeight="1" x14ac:dyDescent="0.2">
      <c r="D223" s="58"/>
      <c r="E223" s="89"/>
      <c r="F223" s="89"/>
      <c r="G223" s="89"/>
      <c r="H223" s="89"/>
      <c r="I223" s="89"/>
      <c r="J223" s="89"/>
      <c r="K223" s="89"/>
    </row>
    <row r="224" spans="1:12" ht="36.75" customHeight="1" x14ac:dyDescent="0.2">
      <c r="D224" s="58"/>
      <c r="E224" s="89"/>
      <c r="F224" s="89"/>
      <c r="G224" s="89"/>
      <c r="H224" s="89"/>
      <c r="I224" s="89"/>
      <c r="J224" s="89"/>
      <c r="K224" s="89"/>
    </row>
    <row r="225" spans="1:12" ht="46.5" customHeight="1" x14ac:dyDescent="0.2">
      <c r="D225" s="58"/>
      <c r="E225" s="89"/>
      <c r="F225" s="89"/>
      <c r="G225" s="89"/>
      <c r="H225" s="89"/>
      <c r="I225" s="89"/>
      <c r="J225" s="89"/>
      <c r="K225" s="89"/>
    </row>
    <row r="226" spans="1:12" ht="47.25" customHeight="1" x14ac:dyDescent="0.2">
      <c r="D226" s="58"/>
      <c r="E226" s="89"/>
      <c r="F226" s="89"/>
      <c r="G226" s="89"/>
      <c r="H226" s="89"/>
      <c r="I226" s="89"/>
      <c r="J226" s="89"/>
      <c r="K226" s="89"/>
    </row>
    <row r="227" spans="1:12" x14ac:dyDescent="0.2">
      <c r="D227" s="58"/>
      <c r="E227" s="89"/>
      <c r="F227" s="89"/>
      <c r="G227" s="89"/>
      <c r="H227" s="89"/>
      <c r="I227" s="89"/>
      <c r="J227" s="89"/>
      <c r="K227" s="89"/>
    </row>
    <row r="228" spans="1:12" ht="13.5" thickBot="1" x14ac:dyDescent="0.25">
      <c r="D228" s="119" t="s">
        <v>0</v>
      </c>
      <c r="E228" s="119"/>
      <c r="F228" s="119"/>
      <c r="G228" s="119"/>
      <c r="H228" s="119"/>
      <c r="I228"/>
      <c r="J228"/>
      <c r="K228" s="1"/>
    </row>
    <row r="229" spans="1:12" ht="13.5" thickBot="1" x14ac:dyDescent="0.25">
      <c r="D229" s="120" t="s">
        <v>1</v>
      </c>
      <c r="E229" s="120"/>
      <c r="F229" s="120"/>
      <c r="G229" s="120"/>
      <c r="H229" s="120"/>
      <c r="I229"/>
      <c r="J229"/>
      <c r="K229" s="1"/>
      <c r="L229" s="2" t="s">
        <v>235</v>
      </c>
    </row>
    <row r="230" spans="1:12" x14ac:dyDescent="0.2">
      <c r="D230" s="121" t="s">
        <v>302</v>
      </c>
      <c r="E230" s="121"/>
      <c r="F230" s="121"/>
      <c r="G230" s="121"/>
      <c r="H230" s="121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22" t="s">
        <v>3</v>
      </c>
      <c r="F232" s="122"/>
      <c r="G232" s="123" t="s">
        <v>4</v>
      </c>
      <c r="H232" s="123"/>
      <c r="I232" s="123"/>
      <c r="J232" s="123"/>
      <c r="K232" s="10"/>
      <c r="L232" s="3"/>
    </row>
    <row r="233" spans="1:12" ht="13.5" thickBot="1" x14ac:dyDescent="0.25">
      <c r="A233" s="11" t="s">
        <v>5</v>
      </c>
      <c r="B233" s="124" t="s">
        <v>6</v>
      </c>
      <c r="C233" s="126" t="s">
        <v>7</v>
      </c>
      <c r="D233" s="128" t="s">
        <v>8</v>
      </c>
      <c r="E233" s="109" t="s">
        <v>9</v>
      </c>
      <c r="F233" s="111" t="s">
        <v>10</v>
      </c>
      <c r="G233" s="109" t="s">
        <v>11</v>
      </c>
      <c r="H233" s="111" t="s">
        <v>12</v>
      </c>
      <c r="I233" s="109" t="s">
        <v>10</v>
      </c>
      <c r="J233" s="113" t="s">
        <v>13</v>
      </c>
      <c r="K233" s="115" t="s">
        <v>14</v>
      </c>
      <c r="L233" s="117" t="s">
        <v>15</v>
      </c>
    </row>
    <row r="234" spans="1:12" x14ac:dyDescent="0.2">
      <c r="A234" s="87" t="s">
        <v>16</v>
      </c>
      <c r="B234" s="125"/>
      <c r="C234" s="127"/>
      <c r="D234" s="129"/>
      <c r="E234" s="110"/>
      <c r="F234" s="112"/>
      <c r="G234" s="110"/>
      <c r="H234" s="112"/>
      <c r="I234" s="110"/>
      <c r="J234" s="114"/>
      <c r="K234" s="116"/>
      <c r="L234" s="118"/>
    </row>
    <row r="235" spans="1:12" ht="39.950000000000003" customHeight="1" x14ac:dyDescent="0.2">
      <c r="A235" s="73">
        <v>102</v>
      </c>
      <c r="B235" s="73" t="s">
        <v>242</v>
      </c>
      <c r="C235" s="73" t="s">
        <v>243</v>
      </c>
      <c r="D235" s="24" t="s">
        <v>52</v>
      </c>
      <c r="E235" s="26">
        <v>12840</v>
      </c>
      <c r="F235" s="27"/>
      <c r="G235" s="27"/>
      <c r="H235" s="100"/>
      <c r="I235" s="27"/>
      <c r="J235" s="27"/>
      <c r="K235" s="42">
        <f t="shared" ref="K235:K243" si="19">SUM(E235:F235)-SUM(G235:J235)</f>
        <v>12840</v>
      </c>
      <c r="L235" s="74"/>
    </row>
    <row r="236" spans="1:12" ht="39.950000000000003" customHeight="1" x14ac:dyDescent="0.2">
      <c r="A236" s="73">
        <v>102</v>
      </c>
      <c r="B236" s="73" t="s">
        <v>244</v>
      </c>
      <c r="C236" s="73" t="s">
        <v>245</v>
      </c>
      <c r="D236" s="24" t="s">
        <v>52</v>
      </c>
      <c r="E236" s="26">
        <v>15663</v>
      </c>
      <c r="F236" s="29"/>
      <c r="G236" s="27"/>
      <c r="H236" s="42"/>
      <c r="I236" s="27"/>
      <c r="J236" s="27"/>
      <c r="K236" s="42">
        <f t="shared" si="19"/>
        <v>15663</v>
      </c>
      <c r="L236" s="74"/>
    </row>
    <row r="237" spans="1:12" ht="39.950000000000003" customHeight="1" x14ac:dyDescent="0.2">
      <c r="A237" s="73">
        <v>102</v>
      </c>
      <c r="B237" s="73" t="s">
        <v>248</v>
      </c>
      <c r="C237" s="73" t="s">
        <v>249</v>
      </c>
      <c r="D237" s="24" t="s">
        <v>21</v>
      </c>
      <c r="E237" s="26">
        <v>30640</v>
      </c>
      <c r="F237" s="29"/>
      <c r="G237" s="27"/>
      <c r="H237" s="42"/>
      <c r="I237" s="27"/>
      <c r="J237" s="27"/>
      <c r="K237" s="42">
        <f t="shared" si="19"/>
        <v>30640</v>
      </c>
      <c r="L237" s="74"/>
    </row>
    <row r="238" spans="1:12" ht="39.950000000000003" customHeight="1" x14ac:dyDescent="0.2">
      <c r="A238" s="73">
        <v>102</v>
      </c>
      <c r="B238" s="73" t="s">
        <v>250</v>
      </c>
      <c r="C238" s="73" t="s">
        <v>251</v>
      </c>
      <c r="D238" s="24" t="s">
        <v>21</v>
      </c>
      <c r="E238" s="26">
        <v>22947</v>
      </c>
      <c r="F238" s="29"/>
      <c r="G238" s="27"/>
      <c r="H238" s="42"/>
      <c r="I238" s="27"/>
      <c r="J238" s="27"/>
      <c r="K238" s="42">
        <f t="shared" si="19"/>
        <v>22947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/>
      <c r="F239" s="29"/>
      <c r="G239" s="27"/>
      <c r="H239" s="42"/>
      <c r="I239" s="27"/>
      <c r="J239" s="27"/>
      <c r="K239" s="42"/>
      <c r="L239" s="74"/>
    </row>
    <row r="240" spans="1:12" ht="39.950000000000003" customHeight="1" x14ac:dyDescent="0.2">
      <c r="A240" s="73">
        <v>102</v>
      </c>
      <c r="B240" s="73" t="s">
        <v>254</v>
      </c>
      <c r="C240" s="73" t="s">
        <v>278</v>
      </c>
      <c r="D240" s="24" t="s">
        <v>47</v>
      </c>
      <c r="E240" s="26">
        <v>9780</v>
      </c>
      <c r="F240" s="29"/>
      <c r="G240" s="27"/>
      <c r="H240" s="42"/>
      <c r="I240" s="27"/>
      <c r="J240" s="27"/>
      <c r="K240" s="42">
        <f t="shared" si="19"/>
        <v>9780</v>
      </c>
      <c r="L240" s="74"/>
    </row>
    <row r="241" spans="1:12" ht="39.950000000000003" customHeight="1" x14ac:dyDescent="0.2">
      <c r="A241" s="23">
        <v>102</v>
      </c>
      <c r="B241" s="23" t="s">
        <v>255</v>
      </c>
      <c r="C241" s="24" t="s">
        <v>256</v>
      </c>
      <c r="D241" s="24" t="s">
        <v>47</v>
      </c>
      <c r="E241" s="26">
        <v>5397</v>
      </c>
      <c r="F241" s="29"/>
      <c r="G241" s="27"/>
      <c r="H241" s="42"/>
      <c r="I241" s="27"/>
      <c r="J241" s="27"/>
      <c r="K241" s="42">
        <f t="shared" si="19"/>
        <v>5397</v>
      </c>
      <c r="L241" s="74"/>
    </row>
    <row r="242" spans="1:12" ht="39.950000000000003" customHeight="1" x14ac:dyDescent="0.2">
      <c r="A242" s="73">
        <v>102</v>
      </c>
      <c r="B242" s="73" t="s">
        <v>257</v>
      </c>
      <c r="C242" s="73" t="s">
        <v>258</v>
      </c>
      <c r="D242" s="24" t="s">
        <v>47</v>
      </c>
      <c r="E242" s="26">
        <v>7720</v>
      </c>
      <c r="F242" s="29"/>
      <c r="G242" s="27"/>
      <c r="H242" s="42"/>
      <c r="I242" s="27"/>
      <c r="J242" s="27"/>
      <c r="K242" s="42">
        <f t="shared" si="19"/>
        <v>7720</v>
      </c>
      <c r="L242" s="74"/>
    </row>
    <row r="243" spans="1:12" ht="39.950000000000003" customHeight="1" x14ac:dyDescent="0.2">
      <c r="A243" s="73">
        <v>102</v>
      </c>
      <c r="B243" s="73" t="s">
        <v>260</v>
      </c>
      <c r="C243" s="107" t="s">
        <v>261</v>
      </c>
      <c r="D243" s="24" t="s">
        <v>47</v>
      </c>
      <c r="E243" s="26">
        <v>11047</v>
      </c>
      <c r="F243" s="29"/>
      <c r="G243" s="27"/>
      <c r="H243" s="42"/>
      <c r="I243" s="27"/>
      <c r="J243" s="27"/>
      <c r="K243" s="42">
        <f t="shared" si="19"/>
        <v>11047</v>
      </c>
      <c r="L243" s="74"/>
    </row>
    <row r="244" spans="1:12" ht="13.5" thickBot="1" x14ac:dyDescent="0.25">
      <c r="D244" s="45" t="s">
        <v>18</v>
      </c>
      <c r="E244" s="75">
        <f>SUM(E235:E243)</f>
        <v>116034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0</v>
      </c>
      <c r="I244" s="75">
        <f t="shared" ref="I244:J244" si="21">SUM(I235:I242)</f>
        <v>0</v>
      </c>
      <c r="J244" s="106">
        <f t="shared" si="21"/>
        <v>0</v>
      </c>
      <c r="K244" s="75">
        <f>SUM(K235:K243)</f>
        <v>116034</v>
      </c>
    </row>
    <row r="245" spans="1:12" x14ac:dyDescent="0.2">
      <c r="D245" s="58"/>
      <c r="E245" s="89"/>
      <c r="F245" s="89"/>
      <c r="G245" s="89"/>
      <c r="H245" s="89"/>
      <c r="I245" s="89"/>
      <c r="J245" s="89"/>
      <c r="K245" s="89"/>
    </row>
    <row r="246" spans="1:12" ht="44.25" customHeight="1" x14ac:dyDescent="0.2">
      <c r="D246" s="58"/>
      <c r="E246" s="89"/>
      <c r="F246" s="89"/>
      <c r="G246" s="89"/>
      <c r="H246" s="89"/>
      <c r="I246" s="89"/>
      <c r="J246" s="89"/>
      <c r="K246" s="89"/>
    </row>
    <row r="247" spans="1:12" ht="43.5" customHeight="1" x14ac:dyDescent="0.2">
      <c r="D247" s="58"/>
      <c r="E247" s="89"/>
      <c r="F247" s="89"/>
      <c r="G247" s="89"/>
      <c r="H247" s="89"/>
      <c r="I247" s="89"/>
      <c r="J247" s="89"/>
      <c r="K247" s="89"/>
    </row>
    <row r="248" spans="1:12" ht="55.5" customHeight="1" x14ac:dyDescent="0.2">
      <c r="D248" s="58"/>
      <c r="E248" s="89"/>
      <c r="F248" s="89"/>
      <c r="G248" s="89"/>
      <c r="H248" s="89"/>
      <c r="I248" s="89"/>
      <c r="J248" s="89"/>
      <c r="K248" s="89"/>
    </row>
    <row r="249" spans="1:12" ht="13.5" thickBot="1" x14ac:dyDescent="0.25">
      <c r="D249" s="119" t="s">
        <v>0</v>
      </c>
      <c r="E249" s="119"/>
      <c r="F249" s="119"/>
      <c r="G249" s="119"/>
      <c r="H249" s="119"/>
      <c r="I249"/>
      <c r="J249"/>
      <c r="K249" s="1"/>
    </row>
    <row r="250" spans="1:12" ht="13.5" thickBot="1" x14ac:dyDescent="0.25">
      <c r="D250" s="120" t="s">
        <v>1</v>
      </c>
      <c r="E250" s="120"/>
      <c r="F250" s="120"/>
      <c r="G250" s="120"/>
      <c r="H250" s="120"/>
      <c r="I250"/>
      <c r="J250"/>
      <c r="K250" s="1"/>
      <c r="L250" s="2" t="s">
        <v>259</v>
      </c>
    </row>
    <row r="251" spans="1:12" x14ac:dyDescent="0.2">
      <c r="D251" s="121" t="s">
        <v>302</v>
      </c>
      <c r="E251" s="121"/>
      <c r="F251" s="121"/>
      <c r="G251" s="121"/>
      <c r="H251" s="121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22" t="s">
        <v>3</v>
      </c>
      <c r="F253" s="122"/>
      <c r="G253" s="123" t="s">
        <v>4</v>
      </c>
      <c r="H253" s="123"/>
      <c r="I253" s="123"/>
      <c r="J253" s="123"/>
      <c r="K253" s="10"/>
      <c r="L253" s="3"/>
    </row>
    <row r="254" spans="1:12" ht="13.5" customHeight="1" thickBot="1" x14ac:dyDescent="0.25">
      <c r="A254" s="11" t="s">
        <v>5</v>
      </c>
      <c r="B254" s="124" t="s">
        <v>6</v>
      </c>
      <c r="C254" s="126" t="s">
        <v>7</v>
      </c>
      <c r="D254" s="128" t="s">
        <v>8</v>
      </c>
      <c r="E254" s="109" t="s">
        <v>9</v>
      </c>
      <c r="F254" s="111" t="s">
        <v>10</v>
      </c>
      <c r="G254" s="109" t="s">
        <v>11</v>
      </c>
      <c r="H254" s="111" t="s">
        <v>12</v>
      </c>
      <c r="I254" s="109" t="s">
        <v>10</v>
      </c>
      <c r="J254" s="113" t="s">
        <v>13</v>
      </c>
      <c r="K254" s="115" t="s">
        <v>14</v>
      </c>
      <c r="L254" s="117" t="s">
        <v>15</v>
      </c>
    </row>
    <row r="255" spans="1:12" x14ac:dyDescent="0.2">
      <c r="A255" s="87" t="s">
        <v>16</v>
      </c>
      <c r="B255" s="125"/>
      <c r="C255" s="127"/>
      <c r="D255" s="129"/>
      <c r="E255" s="110"/>
      <c r="F255" s="112"/>
      <c r="G255" s="110"/>
      <c r="H255" s="112"/>
      <c r="I255" s="110"/>
      <c r="J255" s="114"/>
      <c r="K255" s="116"/>
      <c r="L255" s="118"/>
    </row>
    <row r="256" spans="1:12" ht="39.950000000000003" customHeight="1" x14ac:dyDescent="0.2">
      <c r="A256" s="73">
        <v>102</v>
      </c>
      <c r="B256" s="73" t="s">
        <v>262</v>
      </c>
      <c r="C256" s="73" t="s">
        <v>263</v>
      </c>
      <c r="D256" s="24" t="s">
        <v>47</v>
      </c>
      <c r="E256" s="26">
        <v>12293</v>
      </c>
      <c r="F256" s="29"/>
      <c r="G256" s="27"/>
      <c r="H256" s="100"/>
      <c r="I256" s="27"/>
      <c r="J256" s="27"/>
      <c r="K256" s="42">
        <f t="shared" ref="K256:K264" si="22">SUM(E256:F256)-SUM(G256:J256)</f>
        <v>12293</v>
      </c>
      <c r="L256" s="74"/>
    </row>
    <row r="257" spans="1:12" ht="39.950000000000003" customHeight="1" x14ac:dyDescent="0.2">
      <c r="A257" s="73">
        <v>102</v>
      </c>
      <c r="B257" s="73" t="s">
        <v>264</v>
      </c>
      <c r="C257" s="73" t="s">
        <v>265</v>
      </c>
      <c r="D257" s="24" t="s">
        <v>47</v>
      </c>
      <c r="E257" s="26">
        <v>9383</v>
      </c>
      <c r="F257" s="29"/>
      <c r="G257" s="27"/>
      <c r="H257" s="42"/>
      <c r="I257" s="27"/>
      <c r="J257" s="27"/>
      <c r="K257" s="42">
        <f t="shared" si="22"/>
        <v>9383</v>
      </c>
      <c r="L257" s="74"/>
    </row>
    <row r="258" spans="1:12" ht="39.950000000000003" customHeight="1" x14ac:dyDescent="0.2">
      <c r="A258" s="73">
        <v>102</v>
      </c>
      <c r="B258" s="73" t="s">
        <v>266</v>
      </c>
      <c r="C258" s="73" t="s">
        <v>267</v>
      </c>
      <c r="D258" s="24" t="s">
        <v>21</v>
      </c>
      <c r="E258" s="26">
        <v>30640</v>
      </c>
      <c r="F258" s="29"/>
      <c r="G258" s="27"/>
      <c r="H258" s="42"/>
      <c r="I258" s="27"/>
      <c r="J258" s="27"/>
      <c r="K258" s="42">
        <f t="shared" si="22"/>
        <v>30640</v>
      </c>
      <c r="L258" s="74"/>
    </row>
    <row r="259" spans="1:12" ht="39.950000000000003" customHeight="1" x14ac:dyDescent="0.2">
      <c r="A259" s="73">
        <v>102</v>
      </c>
      <c r="B259" s="73" t="s">
        <v>268</v>
      </c>
      <c r="C259" s="73" t="s">
        <v>269</v>
      </c>
      <c r="D259" s="24" t="s">
        <v>21</v>
      </c>
      <c r="E259" s="26">
        <v>30640</v>
      </c>
      <c r="F259" s="29"/>
      <c r="G259" s="27"/>
      <c r="H259" s="42"/>
      <c r="I259" s="27"/>
      <c r="J259" s="27"/>
      <c r="K259" s="42">
        <f t="shared" si="22"/>
        <v>30640</v>
      </c>
      <c r="L259" s="74"/>
    </row>
    <row r="260" spans="1:12" ht="39.950000000000003" customHeight="1" x14ac:dyDescent="0.2">
      <c r="A260" s="73">
        <v>102</v>
      </c>
      <c r="B260" s="73" t="s">
        <v>270</v>
      </c>
      <c r="C260" s="73" t="s">
        <v>271</v>
      </c>
      <c r="D260" s="24" t="s">
        <v>21</v>
      </c>
      <c r="E260" s="26">
        <v>6833</v>
      </c>
      <c r="F260" s="29"/>
      <c r="G260" s="27"/>
      <c r="H260" s="42"/>
      <c r="I260" s="27"/>
      <c r="J260" s="27"/>
      <c r="K260" s="42">
        <f t="shared" si="22"/>
        <v>6833</v>
      </c>
      <c r="L260" s="74"/>
    </row>
    <row r="261" spans="1:12" ht="39.950000000000003" customHeight="1" x14ac:dyDescent="0.2">
      <c r="A261" s="73">
        <v>102</v>
      </c>
      <c r="B261" s="73" t="s">
        <v>275</v>
      </c>
      <c r="C261" s="73" t="s">
        <v>274</v>
      </c>
      <c r="D261" s="24" t="s">
        <v>247</v>
      </c>
      <c r="E261" s="26">
        <v>17903</v>
      </c>
      <c r="F261" s="29"/>
      <c r="G261" s="27"/>
      <c r="H261" s="42"/>
      <c r="I261" s="27"/>
      <c r="J261" s="27"/>
      <c r="K261" s="42">
        <f t="shared" si="22"/>
        <v>17903</v>
      </c>
      <c r="L261" s="74"/>
    </row>
    <row r="262" spans="1:12" ht="39.950000000000003" customHeight="1" x14ac:dyDescent="0.2">
      <c r="A262" s="23">
        <v>102</v>
      </c>
      <c r="B262" s="23" t="s">
        <v>276</v>
      </c>
      <c r="C262" s="24" t="s">
        <v>277</v>
      </c>
      <c r="D262" s="24" t="s">
        <v>52</v>
      </c>
      <c r="E262" s="26">
        <v>9493</v>
      </c>
      <c r="F262" s="29"/>
      <c r="G262" s="27"/>
      <c r="H262" s="42"/>
      <c r="I262" s="27"/>
      <c r="J262" s="27"/>
      <c r="K262" s="42">
        <f t="shared" si="22"/>
        <v>9493</v>
      </c>
      <c r="L262" s="74"/>
    </row>
    <row r="263" spans="1:12" ht="39.950000000000003" customHeight="1" x14ac:dyDescent="0.2">
      <c r="A263" s="23">
        <v>102</v>
      </c>
      <c r="B263" s="73" t="s">
        <v>279</v>
      </c>
      <c r="C263" s="73" t="s">
        <v>280</v>
      </c>
      <c r="D263" s="24" t="s">
        <v>52</v>
      </c>
      <c r="E263" s="26">
        <v>12133</v>
      </c>
      <c r="F263" s="29"/>
      <c r="G263" s="27"/>
      <c r="H263" s="42"/>
      <c r="I263" s="27"/>
      <c r="J263" s="27"/>
      <c r="K263" s="42">
        <f t="shared" si="22"/>
        <v>12133</v>
      </c>
      <c r="L263" s="74"/>
    </row>
    <row r="264" spans="1:12" ht="39.950000000000003" customHeight="1" x14ac:dyDescent="0.2">
      <c r="A264" s="73">
        <v>602</v>
      </c>
      <c r="B264" s="73" t="s">
        <v>282</v>
      </c>
      <c r="C264" s="107" t="s">
        <v>283</v>
      </c>
      <c r="D264" s="24" t="s">
        <v>52</v>
      </c>
      <c r="E264" s="26">
        <v>40373</v>
      </c>
      <c r="F264" s="29"/>
      <c r="G264" s="27"/>
      <c r="H264" s="42"/>
      <c r="I264" s="27"/>
      <c r="J264" s="27"/>
      <c r="K264" s="42">
        <f t="shared" si="22"/>
        <v>40373</v>
      </c>
      <c r="L264" s="74"/>
    </row>
    <row r="265" spans="1:12" ht="13.5" thickBot="1" x14ac:dyDescent="0.25">
      <c r="D265" s="45" t="s">
        <v>18</v>
      </c>
      <c r="E265" s="75">
        <f>SUM(E256:E264)</f>
        <v>169691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0</v>
      </c>
      <c r="I265" s="75">
        <f t="shared" ref="I265:J265" si="24">SUM(I256:I263)</f>
        <v>0</v>
      </c>
      <c r="J265" s="106">
        <f t="shared" si="24"/>
        <v>0</v>
      </c>
      <c r="K265" s="75">
        <f>SUM(K256:K264)</f>
        <v>169691</v>
      </c>
    </row>
    <row r="266" spans="1:12" ht="33" customHeight="1" x14ac:dyDescent="0.2">
      <c r="D266" s="58"/>
      <c r="E266" s="89"/>
      <c r="F266" s="89"/>
      <c r="G266" s="89"/>
      <c r="H266" s="89"/>
      <c r="I266" s="89"/>
      <c r="J266" s="89"/>
      <c r="K266" s="89"/>
    </row>
    <row r="267" spans="1:12" ht="47.25" customHeight="1" x14ac:dyDescent="0.2">
      <c r="D267" s="58"/>
      <c r="E267" s="89"/>
      <c r="F267" s="89"/>
      <c r="G267" s="89"/>
      <c r="H267" s="89"/>
      <c r="I267" s="89"/>
      <c r="J267" s="89"/>
      <c r="K267" s="89"/>
    </row>
    <row r="268" spans="1:12" ht="30.75" customHeight="1" x14ac:dyDescent="0.2">
      <c r="D268" s="58"/>
      <c r="E268" s="89"/>
      <c r="F268" s="89"/>
      <c r="G268" s="89"/>
      <c r="H268" s="89"/>
      <c r="I268" s="89"/>
      <c r="J268" s="89"/>
      <c r="K268" s="89"/>
    </row>
    <row r="269" spans="1:12" ht="35.25" customHeight="1" x14ac:dyDescent="0.2">
      <c r="D269" s="58"/>
      <c r="E269" s="89"/>
      <c r="F269" s="89"/>
      <c r="G269" s="89"/>
      <c r="H269" s="89"/>
      <c r="I269" s="89"/>
      <c r="J269" s="89"/>
      <c r="K269" s="89"/>
    </row>
    <row r="270" spans="1:12" ht="34.5" customHeight="1" x14ac:dyDescent="0.2">
      <c r="D270" s="58"/>
      <c r="E270" s="89"/>
      <c r="F270" s="89"/>
      <c r="G270" s="89"/>
      <c r="H270" s="89"/>
      <c r="I270" s="89"/>
      <c r="J270" s="89"/>
      <c r="K270" s="89"/>
    </row>
    <row r="271" spans="1:12" ht="13.5" thickBot="1" x14ac:dyDescent="0.25">
      <c r="D271" s="119" t="s">
        <v>0</v>
      </c>
      <c r="E271" s="119"/>
      <c r="F271" s="119"/>
      <c r="G271" s="119"/>
      <c r="H271" s="119"/>
      <c r="I271"/>
      <c r="J271"/>
      <c r="K271" s="1"/>
    </row>
    <row r="272" spans="1:12" ht="13.5" thickBot="1" x14ac:dyDescent="0.25">
      <c r="D272" s="120" t="s">
        <v>1</v>
      </c>
      <c r="E272" s="120"/>
      <c r="F272" s="120"/>
      <c r="G272" s="120"/>
      <c r="H272" s="120"/>
      <c r="I272"/>
      <c r="J272"/>
      <c r="K272" s="1"/>
      <c r="L272" s="2" t="s">
        <v>281</v>
      </c>
    </row>
    <row r="273" spans="1:12" x14ac:dyDescent="0.2">
      <c r="D273" s="121" t="s">
        <v>302</v>
      </c>
      <c r="E273" s="121"/>
      <c r="F273" s="121"/>
      <c r="G273" s="121"/>
      <c r="H273" s="121"/>
      <c r="I273"/>
      <c r="J273"/>
      <c r="K273" s="1"/>
    </row>
    <row r="274" spans="1:12" ht="13.5" thickBot="1" x14ac:dyDescent="0.25">
      <c r="D274" s="5"/>
      <c r="E274" s="5"/>
      <c r="F274" s="5"/>
      <c r="G274" s="5"/>
      <c r="H274" s="5"/>
      <c r="I274"/>
      <c r="J274"/>
      <c r="K274" s="1"/>
    </row>
    <row r="275" spans="1:12" ht="13.5" thickBot="1" x14ac:dyDescent="0.25">
      <c r="A275" s="3"/>
      <c r="B275" s="3"/>
      <c r="C275" s="4"/>
      <c r="D275" s="5"/>
      <c r="E275" s="122" t="s">
        <v>3</v>
      </c>
      <c r="F275" s="122"/>
      <c r="G275" s="123" t="s">
        <v>4</v>
      </c>
      <c r="H275" s="123"/>
      <c r="I275" s="123"/>
      <c r="J275" s="123"/>
      <c r="K275" s="10"/>
      <c r="L275" s="3"/>
    </row>
    <row r="276" spans="1:12" ht="13.5" thickBot="1" x14ac:dyDescent="0.25">
      <c r="A276" s="11" t="s">
        <v>5</v>
      </c>
      <c r="B276" s="124" t="s">
        <v>6</v>
      </c>
      <c r="C276" s="126" t="s">
        <v>7</v>
      </c>
      <c r="D276" s="128" t="s">
        <v>8</v>
      </c>
      <c r="E276" s="109" t="s">
        <v>9</v>
      </c>
      <c r="F276" s="111" t="s">
        <v>10</v>
      </c>
      <c r="G276" s="109" t="s">
        <v>11</v>
      </c>
      <c r="H276" s="111" t="s">
        <v>12</v>
      </c>
      <c r="I276" s="109" t="s">
        <v>10</v>
      </c>
      <c r="J276" s="113" t="s">
        <v>13</v>
      </c>
      <c r="K276" s="115" t="s">
        <v>14</v>
      </c>
      <c r="L276" s="117" t="s">
        <v>15</v>
      </c>
    </row>
    <row r="277" spans="1:12" x14ac:dyDescent="0.2">
      <c r="A277" s="87" t="s">
        <v>16</v>
      </c>
      <c r="B277" s="125"/>
      <c r="C277" s="127"/>
      <c r="D277" s="129"/>
      <c r="E277" s="110"/>
      <c r="F277" s="112"/>
      <c r="G277" s="110"/>
      <c r="H277" s="112"/>
      <c r="I277" s="110"/>
      <c r="J277" s="114"/>
      <c r="K277" s="116"/>
      <c r="L277" s="118"/>
    </row>
    <row r="278" spans="1:12" ht="39.950000000000003" customHeight="1" x14ac:dyDescent="0.2">
      <c r="A278" s="73">
        <v>602</v>
      </c>
      <c r="B278" s="73" t="s">
        <v>284</v>
      </c>
      <c r="C278" s="73" t="s">
        <v>285</v>
      </c>
      <c r="D278" s="24" t="s">
        <v>47</v>
      </c>
      <c r="E278" s="26">
        <v>10458</v>
      </c>
      <c r="F278" s="29"/>
      <c r="G278" s="27"/>
      <c r="H278" s="100"/>
      <c r="I278" s="27"/>
      <c r="J278" s="27"/>
      <c r="K278" s="42">
        <f t="shared" ref="K278:K285" si="25">SUM(E278:F278)-SUM(G278:J278)</f>
        <v>10458</v>
      </c>
      <c r="L278" s="74"/>
    </row>
    <row r="279" spans="1:12" ht="39.950000000000003" customHeight="1" x14ac:dyDescent="0.2">
      <c r="A279" s="73">
        <v>102</v>
      </c>
      <c r="B279" s="73" t="s">
        <v>286</v>
      </c>
      <c r="C279" s="73" t="s">
        <v>287</v>
      </c>
      <c r="D279" s="24" t="s">
        <v>21</v>
      </c>
      <c r="E279" s="26">
        <v>18610</v>
      </c>
      <c r="F279" s="29"/>
      <c r="G279" s="27"/>
      <c r="H279" s="42"/>
      <c r="I279" s="27"/>
      <c r="J279" s="27"/>
      <c r="K279" s="42">
        <f t="shared" si="25"/>
        <v>18610</v>
      </c>
      <c r="L279" s="74"/>
    </row>
    <row r="280" spans="1:12" ht="39.950000000000003" customHeight="1" x14ac:dyDescent="0.2">
      <c r="A280" s="73">
        <v>102</v>
      </c>
      <c r="B280" s="73" t="s">
        <v>288</v>
      </c>
      <c r="C280" s="73" t="s">
        <v>291</v>
      </c>
      <c r="D280" s="24" t="s">
        <v>52</v>
      </c>
      <c r="E280" s="26">
        <v>12078</v>
      </c>
      <c r="F280" s="29"/>
      <c r="G280" s="27"/>
      <c r="H280" s="42"/>
      <c r="I280" s="27"/>
      <c r="J280" s="27"/>
      <c r="K280" s="42">
        <f t="shared" si="25"/>
        <v>12078</v>
      </c>
      <c r="L280" s="74"/>
    </row>
    <row r="281" spans="1:12" ht="39.950000000000003" customHeight="1" x14ac:dyDescent="0.2">
      <c r="A281" s="73">
        <v>102</v>
      </c>
      <c r="B281" s="73" t="s">
        <v>289</v>
      </c>
      <c r="C281" s="73" t="s">
        <v>292</v>
      </c>
      <c r="D281" s="24" t="s">
        <v>52</v>
      </c>
      <c r="E281" s="26">
        <v>33373</v>
      </c>
      <c r="F281" s="29"/>
      <c r="G281" s="27"/>
      <c r="H281" s="42"/>
      <c r="I281" s="27"/>
      <c r="J281" s="27"/>
      <c r="K281" s="42">
        <f t="shared" si="25"/>
        <v>33373</v>
      </c>
      <c r="L281" s="74"/>
    </row>
    <row r="282" spans="1:12" ht="39.950000000000003" customHeight="1" x14ac:dyDescent="0.2">
      <c r="A282" s="73">
        <v>102</v>
      </c>
      <c r="B282" s="73" t="s">
        <v>290</v>
      </c>
      <c r="C282" s="73" t="s">
        <v>293</v>
      </c>
      <c r="D282" s="24" t="s">
        <v>52</v>
      </c>
      <c r="E282" s="26">
        <v>30640</v>
      </c>
      <c r="F282" s="29"/>
      <c r="G282" s="27"/>
      <c r="H282" s="42"/>
      <c r="I282" s="27"/>
      <c r="J282" s="27"/>
      <c r="K282" s="42">
        <f t="shared" si="25"/>
        <v>30640</v>
      </c>
      <c r="L282" s="74"/>
    </row>
    <row r="283" spans="1:12" ht="39.950000000000003" customHeight="1" x14ac:dyDescent="0.2">
      <c r="A283" s="73">
        <v>102</v>
      </c>
      <c r="B283" s="73" t="s">
        <v>294</v>
      </c>
      <c r="C283" s="73" t="s">
        <v>295</v>
      </c>
      <c r="D283" s="24" t="s">
        <v>52</v>
      </c>
      <c r="E283" s="26">
        <v>16177</v>
      </c>
      <c r="F283" s="29"/>
      <c r="G283" s="27"/>
      <c r="H283" s="42"/>
      <c r="I283" s="27"/>
      <c r="J283" s="27"/>
      <c r="K283" s="42">
        <f t="shared" si="25"/>
        <v>16177</v>
      </c>
      <c r="L283" s="74"/>
    </row>
    <row r="284" spans="1:12" ht="39.950000000000003" customHeight="1" x14ac:dyDescent="0.2">
      <c r="A284" s="23">
        <v>102</v>
      </c>
      <c r="B284" s="23" t="s">
        <v>296</v>
      </c>
      <c r="C284" s="24" t="s">
        <v>297</v>
      </c>
      <c r="D284" s="24" t="s">
        <v>52</v>
      </c>
      <c r="E284" s="26">
        <v>17071</v>
      </c>
      <c r="F284" s="29"/>
      <c r="G284" s="27"/>
      <c r="H284" s="42"/>
      <c r="I284" s="27"/>
      <c r="J284" s="27"/>
      <c r="K284" s="42">
        <f t="shared" si="25"/>
        <v>17071</v>
      </c>
      <c r="L284" s="74"/>
    </row>
    <row r="285" spans="1:12" ht="39.950000000000003" customHeight="1" x14ac:dyDescent="0.2">
      <c r="A285" s="23">
        <v>102</v>
      </c>
      <c r="B285" s="73" t="s">
        <v>298</v>
      </c>
      <c r="C285" s="73" t="s">
        <v>299</v>
      </c>
      <c r="D285" s="24" t="s">
        <v>47</v>
      </c>
      <c r="E285" s="26">
        <v>2958</v>
      </c>
      <c r="F285" s="29"/>
      <c r="G285" s="27"/>
      <c r="H285" s="42"/>
      <c r="I285" s="27"/>
      <c r="J285" s="27"/>
      <c r="K285" s="42">
        <f t="shared" si="25"/>
        <v>2958</v>
      </c>
      <c r="L285" s="74"/>
    </row>
    <row r="286" spans="1:12" ht="39.950000000000003" customHeight="1" x14ac:dyDescent="0.2">
      <c r="A286" s="73"/>
      <c r="B286" s="73"/>
      <c r="C286" s="107"/>
      <c r="D286" s="24"/>
      <c r="E286" s="26"/>
      <c r="F286" s="29"/>
      <c r="G286" s="27"/>
      <c r="H286" s="42"/>
      <c r="I286" s="27"/>
      <c r="J286" s="27"/>
      <c r="K286" s="42"/>
      <c r="L286" s="74"/>
    </row>
    <row r="287" spans="1:12" ht="13.5" thickBot="1" x14ac:dyDescent="0.25">
      <c r="D287" s="45" t="s">
        <v>18</v>
      </c>
      <c r="E287" s="75">
        <f>SUM(E278:E286)</f>
        <v>141365</v>
      </c>
      <c r="F287" s="75">
        <f>SUM(F278:F286)</f>
        <v>0</v>
      </c>
      <c r="G287" s="75">
        <f t="shared" ref="G287" si="26">SUM(G278:G285)</f>
        <v>0</v>
      </c>
      <c r="H287" s="75">
        <f>SUM(H278:H286)</f>
        <v>0</v>
      </c>
      <c r="I287" s="75">
        <f t="shared" ref="I287:J287" si="27">SUM(I278:I285)</f>
        <v>0</v>
      </c>
      <c r="J287" s="106">
        <f t="shared" si="27"/>
        <v>0</v>
      </c>
      <c r="K287" s="75">
        <f>SUM(K278:K286)</f>
        <v>141365</v>
      </c>
    </row>
    <row r="289" spans="4:12" ht="13.5" customHeight="1" x14ac:dyDescent="0.2">
      <c r="E289" s="91">
        <f>E19+E41+E65+E90+E113+E136+E159+E184+E203+E222+E244+E265+E287</f>
        <v>2099477</v>
      </c>
      <c r="F289" s="91">
        <f>F19+F41+F65+F90+F113+F136+F159+F184+F203+F222+F244+F265+F287</f>
        <v>0</v>
      </c>
      <c r="G289" s="91">
        <f>G19+G41+G65+G90+G113+G136+G159+G203</f>
        <v>0</v>
      </c>
      <c r="H289" s="91">
        <f>H19+H41+H65+H90+H113+H136+H159+H184+H203+H222+H244+H265+H287</f>
        <v>0</v>
      </c>
      <c r="I289" s="91">
        <f>I19+I41+I65+I90+I113+I136+I159+I203</f>
        <v>0</v>
      </c>
      <c r="J289" s="91">
        <f>J19+J41+J65+J90+J113+J136+J159+J203</f>
        <v>0</v>
      </c>
      <c r="K289" s="91">
        <f>K19+K41+K65+K90+K113+K136+K159+K184+K203+K222+K244+K265+K287</f>
        <v>2099477</v>
      </c>
      <c r="L289" s="92" t="e">
        <f>#REF!-1</f>
        <v>#REF!</v>
      </c>
    </row>
    <row r="290" spans="4:12" x14ac:dyDescent="0.2">
      <c r="D290" s="58" t="s">
        <v>198</v>
      </c>
      <c r="E290" s="93">
        <f>E289+F289</f>
        <v>2099477</v>
      </c>
      <c r="F290" s="94"/>
      <c r="H290" s="58" t="s">
        <v>199</v>
      </c>
      <c r="J290" s="89">
        <f>G289+H289+I289+J289</f>
        <v>0</v>
      </c>
    </row>
    <row r="293" spans="4:12" x14ac:dyDescent="0.2">
      <c r="G293" s="95"/>
      <c r="H293" s="96"/>
      <c r="I293" s="96"/>
      <c r="J293" s="96"/>
      <c r="K293" s="97"/>
      <c r="L293" s="98"/>
    </row>
    <row r="294" spans="4:12" x14ac:dyDescent="0.2">
      <c r="G294" s="95"/>
      <c r="H294" s="99"/>
      <c r="I294" s="96"/>
      <c r="J294" s="96"/>
      <c r="K294" s="97"/>
      <c r="L294" s="98"/>
    </row>
    <row r="296" spans="4:12" x14ac:dyDescent="0.2">
      <c r="D296" s="86"/>
    </row>
    <row r="371" spans="11:11" x14ac:dyDescent="0.2">
      <c r="K371" s="79" t="s">
        <v>200</v>
      </c>
    </row>
  </sheetData>
  <sheetProtection selectLockedCells="1" selectUnlockedCells="1"/>
  <mergeCells count="208"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D1:H1"/>
    <mergeCell ref="D2:H2"/>
    <mergeCell ref="D3:H3"/>
    <mergeCell ref="E5:F5"/>
    <mergeCell ref="G5:J5"/>
    <mergeCell ref="K27:K28"/>
    <mergeCell ref="L27:L28"/>
    <mergeCell ref="D21:H21"/>
    <mergeCell ref="D22:H22"/>
    <mergeCell ref="D23:H23"/>
    <mergeCell ref="E26:F26"/>
    <mergeCell ref="G26:J26"/>
    <mergeCell ref="B27:B28"/>
    <mergeCell ref="C27:C28"/>
    <mergeCell ref="D27:D28"/>
    <mergeCell ref="E27:E28"/>
    <mergeCell ref="F27:F28"/>
    <mergeCell ref="B48:B49"/>
    <mergeCell ref="C48:C49"/>
    <mergeCell ref="D48:D49"/>
    <mergeCell ref="E48:E49"/>
    <mergeCell ref="F48:F49"/>
    <mergeCell ref="G27:G28"/>
    <mergeCell ref="H27:H28"/>
    <mergeCell ref="I27:I28"/>
    <mergeCell ref="J27:J28"/>
    <mergeCell ref="G48:G49"/>
    <mergeCell ref="H48:H49"/>
    <mergeCell ref="I48:I49"/>
    <mergeCell ref="J48:J49"/>
    <mergeCell ref="K48:K49"/>
    <mergeCell ref="L48:L49"/>
    <mergeCell ref="D43:H43"/>
    <mergeCell ref="D44:H44"/>
    <mergeCell ref="D45:H45"/>
    <mergeCell ref="E47:F47"/>
    <mergeCell ref="G47:J47"/>
    <mergeCell ref="K75:K76"/>
    <mergeCell ref="L75:L76"/>
    <mergeCell ref="D69:H69"/>
    <mergeCell ref="D70:H70"/>
    <mergeCell ref="D71:H71"/>
    <mergeCell ref="E74:F74"/>
    <mergeCell ref="G74:J74"/>
    <mergeCell ref="B75:B76"/>
    <mergeCell ref="C75:C76"/>
    <mergeCell ref="D75:D76"/>
    <mergeCell ref="E75:E76"/>
    <mergeCell ref="F75:F76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G100:G101"/>
    <mergeCell ref="H100:H101"/>
    <mergeCell ref="I100:I101"/>
    <mergeCell ref="J100:J101"/>
    <mergeCell ref="K100:K101"/>
    <mergeCell ref="L100:L101"/>
    <mergeCell ref="D94:H94"/>
    <mergeCell ref="D95:H95"/>
    <mergeCell ref="D96:H96"/>
    <mergeCell ref="E99:F99"/>
    <mergeCell ref="G99:J99"/>
    <mergeCell ref="K122:K123"/>
    <mergeCell ref="L122:L123"/>
    <mergeCell ref="D116:H116"/>
    <mergeCell ref="D117:H117"/>
    <mergeCell ref="D118:H118"/>
    <mergeCell ref="E121:F121"/>
    <mergeCell ref="G121:J121"/>
    <mergeCell ref="B122:B123"/>
    <mergeCell ref="C122:C123"/>
    <mergeCell ref="D122:D123"/>
    <mergeCell ref="E122:E123"/>
    <mergeCell ref="F122:F123"/>
    <mergeCell ref="B145:B146"/>
    <mergeCell ref="C145:C146"/>
    <mergeCell ref="D145:D146"/>
    <mergeCell ref="E145:E146"/>
    <mergeCell ref="F145:F146"/>
    <mergeCell ref="G122:G123"/>
    <mergeCell ref="H122:H123"/>
    <mergeCell ref="I122:I123"/>
    <mergeCell ref="J122:J123"/>
    <mergeCell ref="G145:G146"/>
    <mergeCell ref="H145:H146"/>
    <mergeCell ref="I145:I146"/>
    <mergeCell ref="J145:J146"/>
    <mergeCell ref="K145:K146"/>
    <mergeCell ref="L145:L146"/>
    <mergeCell ref="D139:H139"/>
    <mergeCell ref="D140:H140"/>
    <mergeCell ref="D141:H141"/>
    <mergeCell ref="E144:F144"/>
    <mergeCell ref="G144:J144"/>
    <mergeCell ref="K171:K172"/>
    <mergeCell ref="L171:L172"/>
    <mergeCell ref="D165:H165"/>
    <mergeCell ref="D166:H166"/>
    <mergeCell ref="D167:H167"/>
    <mergeCell ref="E170:F170"/>
    <mergeCell ref="G170:J170"/>
    <mergeCell ref="B171:B172"/>
    <mergeCell ref="C171:C172"/>
    <mergeCell ref="D171:D172"/>
    <mergeCell ref="E171:E172"/>
    <mergeCell ref="F171:F172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G192:G193"/>
    <mergeCell ref="H192:H193"/>
    <mergeCell ref="I192:I193"/>
    <mergeCell ref="J192:J193"/>
    <mergeCell ref="K192:K193"/>
    <mergeCell ref="L192:L193"/>
    <mergeCell ref="D187:H187"/>
    <mergeCell ref="D188:H188"/>
    <mergeCell ref="D189:H189"/>
    <mergeCell ref="E191:F191"/>
    <mergeCell ref="G191:J191"/>
    <mergeCell ref="K211:K212"/>
    <mergeCell ref="L211:L212"/>
    <mergeCell ref="D206:H206"/>
    <mergeCell ref="D207:H207"/>
    <mergeCell ref="D208:H208"/>
    <mergeCell ref="E210:F210"/>
    <mergeCell ref="G210:J210"/>
    <mergeCell ref="B211:B212"/>
    <mergeCell ref="C211:C212"/>
    <mergeCell ref="D211:D212"/>
    <mergeCell ref="E211:E212"/>
    <mergeCell ref="F211:F212"/>
    <mergeCell ref="B233:B234"/>
    <mergeCell ref="C233:C234"/>
    <mergeCell ref="D233:D234"/>
    <mergeCell ref="E233:E234"/>
    <mergeCell ref="F233:F234"/>
    <mergeCell ref="G211:G212"/>
    <mergeCell ref="H211:H212"/>
    <mergeCell ref="I211:I212"/>
    <mergeCell ref="J211:J212"/>
    <mergeCell ref="G233:G234"/>
    <mergeCell ref="H233:H234"/>
    <mergeCell ref="I233:I234"/>
    <mergeCell ref="J233:J234"/>
    <mergeCell ref="K233:K234"/>
    <mergeCell ref="L233:L234"/>
    <mergeCell ref="D228:H228"/>
    <mergeCell ref="D229:H229"/>
    <mergeCell ref="D230:H230"/>
    <mergeCell ref="E232:F232"/>
    <mergeCell ref="G232:J232"/>
    <mergeCell ref="K254:K255"/>
    <mergeCell ref="L254:L255"/>
    <mergeCell ref="D249:H249"/>
    <mergeCell ref="D250:H250"/>
    <mergeCell ref="D251:H251"/>
    <mergeCell ref="E253:F253"/>
    <mergeCell ref="G253:J253"/>
    <mergeCell ref="B254:B255"/>
    <mergeCell ref="C254:C255"/>
    <mergeCell ref="D254:D255"/>
    <mergeCell ref="E254:E255"/>
    <mergeCell ref="F254:F255"/>
    <mergeCell ref="B276:B277"/>
    <mergeCell ref="C276:C277"/>
    <mergeCell ref="D276:D277"/>
    <mergeCell ref="E276:E277"/>
    <mergeCell ref="F276:F277"/>
    <mergeCell ref="G254:G255"/>
    <mergeCell ref="H254:H255"/>
    <mergeCell ref="I254:I255"/>
    <mergeCell ref="J254:J255"/>
    <mergeCell ref="G276:G277"/>
    <mergeCell ref="H276:H277"/>
    <mergeCell ref="I276:I277"/>
    <mergeCell ref="J276:J277"/>
    <mergeCell ref="K276:K277"/>
    <mergeCell ref="L276:L277"/>
    <mergeCell ref="D271:H271"/>
    <mergeCell ref="D272:H272"/>
    <mergeCell ref="D273:H273"/>
    <mergeCell ref="E275:F275"/>
    <mergeCell ref="G275:J275"/>
  </mergeCells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 </vt:lpstr>
      <vt:lpstr>'PENSIONADOS Y JUBILADOS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2025-12-17T00:34:13Z</cp:lastPrinted>
  <dcterms:created xsi:type="dcterms:W3CDTF">2022-01-28T17:30:25Z</dcterms:created>
  <dcterms:modified xsi:type="dcterms:W3CDTF">2026-01-15T15:14:23Z</dcterms:modified>
</cp:coreProperties>
</file>